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16608" windowHeight="7992" tabRatio="665"/>
  </bookViews>
  <sheets>
    <sheet name="Смета" sheetId="1" r:id="rId1"/>
    <sheet name="Процессоры" sheetId="2" r:id="rId2"/>
    <sheet name="Память" sheetId="4" r:id="rId3"/>
    <sheet name="Винчестеры" sheetId="7" r:id="rId4"/>
    <sheet name="Мониторы" sheetId="6" r:id="rId5"/>
  </sheets>
  <calcPr calcId="124519"/>
</workbook>
</file>

<file path=xl/calcChain.xml><?xml version="1.0" encoding="utf-8"?>
<calcChain xmlns="http://schemas.openxmlformats.org/spreadsheetml/2006/main">
  <c r="C19" i="1"/>
  <c r="B17"/>
  <c r="C7"/>
  <c r="B5"/>
  <c r="C9"/>
  <c r="B9"/>
  <c r="B7"/>
  <c r="B11"/>
  <c r="B2"/>
  <c r="B13" l="1"/>
  <c r="B15" l="1"/>
  <c r="B19" l="1"/>
</calcChain>
</file>

<file path=xl/sharedStrings.xml><?xml version="1.0" encoding="utf-8"?>
<sst xmlns="http://schemas.openxmlformats.org/spreadsheetml/2006/main" count="37" uniqueCount="31">
  <si>
    <t>Сборка компьютеров</t>
  </si>
  <si>
    <t>Дата</t>
  </si>
  <si>
    <t>Наименование</t>
  </si>
  <si>
    <t>Процессор</t>
  </si>
  <si>
    <t>Память</t>
  </si>
  <si>
    <t>Винчестер</t>
  </si>
  <si>
    <t>Монитор</t>
  </si>
  <si>
    <t>Сумма</t>
  </si>
  <si>
    <t>Гарантия</t>
  </si>
  <si>
    <t>Доставка</t>
  </si>
  <si>
    <t>Цена</t>
  </si>
  <si>
    <t>Курс доллара</t>
  </si>
  <si>
    <t>Р100</t>
  </si>
  <si>
    <t>Р133</t>
  </si>
  <si>
    <t>Р166</t>
  </si>
  <si>
    <t>Р200</t>
  </si>
  <si>
    <t>Р200ММХ</t>
  </si>
  <si>
    <t>8Мб</t>
  </si>
  <si>
    <t>16Мб</t>
  </si>
  <si>
    <t>32Мб</t>
  </si>
  <si>
    <t>64Мб</t>
  </si>
  <si>
    <t>128Мб</t>
  </si>
  <si>
    <t>2Гб</t>
  </si>
  <si>
    <t>3Гб</t>
  </si>
  <si>
    <t>3,5Гб</t>
  </si>
  <si>
    <t>4Гб</t>
  </si>
  <si>
    <t>15 ''ViewSonic"</t>
  </si>
  <si>
    <t>17 ''ViewSonic"</t>
  </si>
  <si>
    <t>15 "Sony"</t>
  </si>
  <si>
    <t>17 "Sony"</t>
  </si>
  <si>
    <t>Полная стоимость компьютера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</si>
</sst>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_-[$$-409]* #,##0.00_ ;_-[$$-409]* \-#,##0.00\ ;_-[$$-409]* &quot;-&quot;??_ ;_-@_ "/>
    <numFmt numFmtId="165" formatCode="[$$-409]#,##0.00"/>
    <numFmt numFmtId="166" formatCode="_-* #,##0.00[$р.-419]_-;\-* #,##0.00[$р.-419]_-;_-* &quot;-&quot;??[$р.-419]_-;_-@_-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3" fillId="0" borderId="0" xfId="0" applyFont="1"/>
    <xf numFmtId="0" fontId="5" fillId="0" borderId="0" xfId="0" applyFont="1"/>
    <xf numFmtId="0" fontId="6" fillId="0" borderId="0" xfId="0" applyFont="1" applyFill="1" applyBorder="1" applyAlignment="1"/>
    <xf numFmtId="0" fontId="3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2" fontId="3" fillId="0" borderId="0" xfId="0" applyNumberFormat="1" applyFont="1" applyFill="1" applyBorder="1"/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14" fontId="0" fillId="3" borderId="0" xfId="0" applyNumberForma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right" vertical="center"/>
    </xf>
    <xf numFmtId="44" fontId="1" fillId="3" borderId="0" xfId="1" applyFont="1" applyFill="1" applyAlignment="1">
      <alignment horizontal="left" vertical="center"/>
    </xf>
    <xf numFmtId="0" fontId="1" fillId="3" borderId="0" xfId="0" applyFont="1" applyFill="1" applyAlignment="1">
      <alignment horizontal="center"/>
    </xf>
    <xf numFmtId="165" fontId="0" fillId="3" borderId="0" xfId="0" applyNumberFormat="1" applyFill="1"/>
    <xf numFmtId="165" fontId="0" fillId="3" borderId="0" xfId="0" applyNumberFormat="1" applyFill="1" applyAlignment="1">
      <alignment horizontal="right"/>
    </xf>
    <xf numFmtId="166" fontId="0" fillId="3" borderId="0" xfId="0" applyNumberFormat="1" applyFill="1"/>
    <xf numFmtId="0" fontId="1" fillId="2" borderId="0" xfId="0" applyFont="1" applyFill="1" applyAlignment="1">
      <alignment horizontal="center" wrapText="1"/>
    </xf>
    <xf numFmtId="165" fontId="0" fillId="3" borderId="0" xfId="0" applyNumberFormat="1" applyFill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topLeftCell="A4" workbookViewId="0">
      <selection activeCell="G10" sqref="G10"/>
    </sheetView>
  </sheetViews>
  <sheetFormatPr defaultRowHeight="14.4"/>
  <cols>
    <col min="1" max="1" width="30.109375" customWidth="1"/>
    <col min="2" max="2" width="11.5546875" customWidth="1"/>
    <col min="3" max="3" width="13.109375" customWidth="1"/>
    <col min="4" max="4" width="9.33203125" customWidth="1"/>
    <col min="5" max="5" width="13.6640625" style="6" bestFit="1" customWidth="1"/>
  </cols>
  <sheetData>
    <row r="1" spans="1:7">
      <c r="A1" s="25" t="s">
        <v>0</v>
      </c>
      <c r="B1" s="25"/>
      <c r="C1" s="25"/>
      <c r="D1" s="25"/>
      <c r="E1" s="8"/>
    </row>
    <row r="2" spans="1:7">
      <c r="A2" s="18" t="s">
        <v>1</v>
      </c>
      <c r="B2" s="17">
        <f ca="1">TODAY()</f>
        <v>43639</v>
      </c>
      <c r="C2" s="19" t="s">
        <v>11</v>
      </c>
      <c r="D2" s="20">
        <v>51.5</v>
      </c>
      <c r="E2" s="9"/>
    </row>
    <row r="3" spans="1:7">
      <c r="A3" s="14"/>
      <c r="B3" s="14"/>
      <c r="C3" s="15"/>
      <c r="D3" s="14"/>
      <c r="E3" s="10"/>
      <c r="F3" s="6"/>
      <c r="G3" s="7"/>
    </row>
    <row r="4" spans="1:7">
      <c r="A4" s="15"/>
      <c r="B4" s="15"/>
      <c r="C4" s="15"/>
      <c r="D4" s="15"/>
      <c r="E4" s="11"/>
      <c r="F4" s="6"/>
      <c r="G4" s="7"/>
    </row>
    <row r="5" spans="1:7">
      <c r="A5" s="15" t="s">
        <v>3</v>
      </c>
      <c r="B5" s="23">
        <f>INDEX(Процессоры!$A$2:$B$7,F5,2)</f>
        <v>60</v>
      </c>
      <c r="C5" s="15"/>
      <c r="D5" s="15"/>
      <c r="E5" s="9"/>
      <c r="F5" s="6">
        <v>1</v>
      </c>
      <c r="G5" s="7"/>
    </row>
    <row r="6" spans="1:7">
      <c r="A6" s="15"/>
      <c r="B6" s="22"/>
      <c r="C6" s="15"/>
      <c r="D6" s="15"/>
      <c r="E6" s="11"/>
      <c r="F6" s="6"/>
      <c r="G6" s="7"/>
    </row>
    <row r="7" spans="1:7">
      <c r="A7" s="15" t="s">
        <v>4</v>
      </c>
      <c r="B7" s="23">
        <f>INDEX(Память!$A$2:$B$6,Смета!E7,2)</f>
        <v>100</v>
      </c>
      <c r="C7" s="16" t="str">
        <f>INDEX(Память!A2:A6,E7)</f>
        <v>16Мб</v>
      </c>
      <c r="D7" s="15"/>
      <c r="E7" s="9">
        <v>2</v>
      </c>
      <c r="F7" s="6">
        <v>1</v>
      </c>
      <c r="G7" s="7"/>
    </row>
    <row r="8" spans="1:7">
      <c r="A8" s="15"/>
      <c r="B8" s="23"/>
      <c r="C8" s="15"/>
      <c r="D8" s="15"/>
      <c r="E8" s="9"/>
      <c r="F8" s="6"/>
      <c r="G8" s="7"/>
    </row>
    <row r="9" spans="1:7">
      <c r="A9" s="15" t="s">
        <v>5</v>
      </c>
      <c r="B9" s="23">
        <f>INDEX(Винчестеры!$A$2:$B$6,Смета!E9,2)</f>
        <v>150</v>
      </c>
      <c r="C9" s="16" t="str">
        <f>INDEX(Винчестеры!A2:A5,E9)</f>
        <v>2Гб</v>
      </c>
      <c r="D9" s="15"/>
      <c r="E9" s="9">
        <v>1</v>
      </c>
      <c r="F9" s="6">
        <v>1</v>
      </c>
      <c r="G9" s="7"/>
    </row>
    <row r="10" spans="1:7">
      <c r="A10" s="15"/>
      <c r="B10" s="22"/>
      <c r="C10" s="15"/>
      <c r="D10" s="15"/>
      <c r="E10" s="9"/>
      <c r="F10" s="6"/>
      <c r="G10" s="7"/>
    </row>
    <row r="11" spans="1:7">
      <c r="A11" s="15" t="s">
        <v>6</v>
      </c>
      <c r="B11" s="22">
        <f>INDEX(Мониторы!$A$2:$B$6,Смета!F11,2)</f>
        <v>990</v>
      </c>
      <c r="C11" s="15"/>
      <c r="D11" s="15"/>
      <c r="E11" s="9"/>
      <c r="F11" s="6">
        <v>4</v>
      </c>
      <c r="G11" s="7"/>
    </row>
    <row r="12" spans="1:7">
      <c r="A12" s="15"/>
      <c r="B12" s="22"/>
      <c r="C12" s="15"/>
      <c r="D12" s="15"/>
      <c r="E12" s="9"/>
      <c r="F12" s="6"/>
      <c r="G12" s="7"/>
    </row>
    <row r="13" spans="1:7">
      <c r="A13" s="21" t="s">
        <v>7</v>
      </c>
      <c r="B13" s="22">
        <f>SUM(B5:B11)</f>
        <v>1300</v>
      </c>
      <c r="C13" s="15"/>
      <c r="D13" s="15"/>
      <c r="E13" s="9"/>
      <c r="F13" s="6"/>
      <c r="G13" s="7"/>
    </row>
    <row r="14" spans="1:7">
      <c r="A14" s="15"/>
      <c r="B14" s="15"/>
      <c r="C14" s="15"/>
      <c r="D14" s="15"/>
      <c r="E14" s="12"/>
      <c r="F14" s="6"/>
      <c r="G14" s="7"/>
    </row>
    <row r="15" spans="1:7">
      <c r="A15" s="15" t="s">
        <v>8</v>
      </c>
      <c r="B15" s="22">
        <f>IF(E15=1,0,B13*0.1)</f>
        <v>130</v>
      </c>
      <c r="C15" s="15"/>
      <c r="D15" s="15"/>
      <c r="E15" s="13">
        <v>2</v>
      </c>
      <c r="F15" s="6">
        <v>1</v>
      </c>
      <c r="G15" s="7"/>
    </row>
    <row r="16" spans="1:7">
      <c r="A16" s="15"/>
      <c r="B16" s="15"/>
      <c r="C16" s="15"/>
      <c r="D16" s="15"/>
      <c r="E16" s="12"/>
      <c r="F16" s="6"/>
      <c r="G16" s="7"/>
    </row>
    <row r="17" spans="1:7">
      <c r="A17" s="15" t="s">
        <v>9</v>
      </c>
      <c r="B17" s="26">
        <f>IF(E17=TRUE,50,"0")</f>
        <v>50</v>
      </c>
      <c r="C17" s="15"/>
      <c r="D17" s="15"/>
      <c r="E17" s="12" t="b">
        <v>1</v>
      </c>
      <c r="F17" s="6" t="b">
        <v>1</v>
      </c>
      <c r="G17" s="7"/>
    </row>
    <row r="18" spans="1:7">
      <c r="A18" s="15"/>
      <c r="B18" s="15"/>
      <c r="C18" s="15"/>
      <c r="D18" s="15"/>
      <c r="E18" s="12"/>
      <c r="F18" s="6"/>
      <c r="G18" s="7"/>
    </row>
    <row r="19" spans="1:7">
      <c r="A19" s="14" t="s">
        <v>30</v>
      </c>
      <c r="B19" s="22">
        <f>B13+B15+B17</f>
        <v>1480</v>
      </c>
      <c r="C19" s="24">
        <f>B19*D2</f>
        <v>76220</v>
      </c>
      <c r="D19" s="15"/>
      <c r="E19" s="12"/>
    </row>
    <row r="20" spans="1:7">
      <c r="E20" s="9"/>
    </row>
  </sheetData>
  <mergeCells count="1">
    <mergeCell ref="A1:D1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9" sqref="B19"/>
    </sheetView>
  </sheetViews>
  <sheetFormatPr defaultRowHeight="14.4"/>
  <cols>
    <col min="1" max="1" width="27.6640625" bestFit="1" customWidth="1"/>
    <col min="2" max="2" width="11.44140625" customWidth="1"/>
  </cols>
  <sheetData>
    <row r="1" spans="1:2">
      <c r="A1" s="3" t="s">
        <v>2</v>
      </c>
      <c r="B1" s="3" t="s">
        <v>10</v>
      </c>
    </row>
    <row r="2" spans="1:2">
      <c r="A2" s="2" t="s">
        <v>12</v>
      </c>
      <c r="B2" s="4">
        <v>60</v>
      </c>
    </row>
    <row r="3" spans="1:2">
      <c r="A3" s="2" t="s">
        <v>13</v>
      </c>
      <c r="B3" s="4">
        <v>65</v>
      </c>
    </row>
    <row r="4" spans="1:2">
      <c r="A4" s="2" t="s">
        <v>14</v>
      </c>
      <c r="B4" s="4">
        <v>117</v>
      </c>
    </row>
    <row r="5" spans="1:2">
      <c r="A5" s="2" t="s">
        <v>15</v>
      </c>
      <c r="B5" s="4">
        <v>210</v>
      </c>
    </row>
    <row r="6" spans="1:2">
      <c r="A6" s="2" t="s">
        <v>16</v>
      </c>
      <c r="B6" s="4">
        <v>250</v>
      </c>
    </row>
    <row r="7" spans="1:2">
      <c r="B7" s="1"/>
    </row>
    <row r="8" spans="1:2">
      <c r="B8" s="1"/>
    </row>
    <row r="9" spans="1:2">
      <c r="B9" s="1"/>
    </row>
    <row r="10" spans="1:2">
      <c r="B10" s="1"/>
    </row>
    <row r="11" spans="1:2">
      <c r="B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9" sqref="A9"/>
    </sheetView>
  </sheetViews>
  <sheetFormatPr defaultRowHeight="14.4"/>
  <cols>
    <col min="1" max="1" width="31.44140625" bestFit="1" customWidth="1"/>
  </cols>
  <sheetData>
    <row r="1" spans="1:2">
      <c r="A1" s="3" t="s">
        <v>2</v>
      </c>
      <c r="B1" s="3" t="s">
        <v>10</v>
      </c>
    </row>
    <row r="2" spans="1:2">
      <c r="A2" s="2" t="s">
        <v>17</v>
      </c>
      <c r="B2" s="5">
        <v>50</v>
      </c>
    </row>
    <row r="3" spans="1:2">
      <c r="A3" s="2" t="s">
        <v>18</v>
      </c>
      <c r="B3" s="5">
        <v>100</v>
      </c>
    </row>
    <row r="4" spans="1:2">
      <c r="A4" s="2" t="s">
        <v>19</v>
      </c>
      <c r="B4" s="5">
        <v>180</v>
      </c>
    </row>
    <row r="5" spans="1:2">
      <c r="A5" s="2" t="s">
        <v>20</v>
      </c>
      <c r="B5" s="5">
        <v>350</v>
      </c>
    </row>
    <row r="6" spans="1:2">
      <c r="A6" s="2" t="s">
        <v>21</v>
      </c>
      <c r="B6" s="5">
        <v>680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"/>
  <sheetViews>
    <sheetView zoomScale="110" zoomScaleNormal="110" workbookViewId="0">
      <selection activeCell="B16" sqref="B16"/>
    </sheetView>
  </sheetViews>
  <sheetFormatPr defaultRowHeight="14.4"/>
  <cols>
    <col min="1" max="1" width="22.44140625" customWidth="1"/>
  </cols>
  <sheetData>
    <row r="1" spans="1:2">
      <c r="A1" s="3" t="s">
        <v>2</v>
      </c>
      <c r="B1" s="3" t="s">
        <v>10</v>
      </c>
    </row>
    <row r="2" spans="1:2">
      <c r="A2" s="2" t="s">
        <v>22</v>
      </c>
      <c r="B2" s="5">
        <v>150</v>
      </c>
    </row>
    <row r="3" spans="1:2">
      <c r="A3" s="2" t="s">
        <v>23</v>
      </c>
      <c r="B3" s="5">
        <v>170</v>
      </c>
    </row>
    <row r="4" spans="1:2">
      <c r="A4" s="2" t="s">
        <v>24</v>
      </c>
      <c r="B4" s="5">
        <v>210</v>
      </c>
    </row>
    <row r="5" spans="1:2">
      <c r="A5" s="2" t="s">
        <v>25</v>
      </c>
      <c r="B5" s="5">
        <v>350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8" sqref="B8"/>
    </sheetView>
  </sheetViews>
  <sheetFormatPr defaultRowHeight="14.4"/>
  <cols>
    <col min="1" max="1" width="20.44140625" customWidth="1"/>
    <col min="2" max="2" width="11.88671875" customWidth="1"/>
  </cols>
  <sheetData>
    <row r="1" spans="1:2">
      <c r="A1" s="3" t="s">
        <v>2</v>
      </c>
      <c r="B1" s="3" t="s">
        <v>10</v>
      </c>
    </row>
    <row r="2" spans="1:2">
      <c r="A2" s="2" t="s">
        <v>26</v>
      </c>
      <c r="B2" s="5">
        <v>350</v>
      </c>
    </row>
    <row r="3" spans="1:2">
      <c r="A3" s="2" t="s">
        <v>28</v>
      </c>
      <c r="B3" s="5">
        <v>420</v>
      </c>
    </row>
    <row r="4" spans="1:2">
      <c r="A4" s="2" t="s">
        <v>27</v>
      </c>
      <c r="B4" s="5">
        <v>690</v>
      </c>
    </row>
    <row r="5" spans="1:2">
      <c r="A5" s="2" t="s">
        <v>29</v>
      </c>
      <c r="B5" s="5">
        <v>990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Смета</vt:lpstr>
      <vt:lpstr>Процессоры</vt:lpstr>
      <vt:lpstr>Память</vt:lpstr>
      <vt:lpstr>Винчестеры</vt:lpstr>
      <vt:lpstr>Мониторы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Катюша</cp:lastModifiedBy>
  <dcterms:created xsi:type="dcterms:W3CDTF">2015-10-16T16:40:41Z</dcterms:created>
  <dcterms:modified xsi:type="dcterms:W3CDTF">2019-06-23T11:53:56Z</dcterms:modified>
</cp:coreProperties>
</file>