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пломы и прочее С ДОМА\Учебная практика - Даша Ветрова 75 2гр\Раздел 4\"/>
    </mc:Choice>
  </mc:AlternateContent>
  <xr:revisionPtr revIDLastSave="0" documentId="13_ncr:1_{E8FDFDE2-AA14-4B3A-888F-562050BE9BEE}" xr6:coauthVersionLast="46" xr6:coauthVersionMax="46" xr10:uidLastSave="{00000000-0000-0000-0000-000000000000}"/>
  <bookViews>
    <workbookView xWindow="-110" yWindow="-110" windowWidth="19420" windowHeight="10540" xr2:uid="{00000000-000D-0000-FFFF-FFFF00000000}"/>
  </bookViews>
  <sheets>
    <sheet name="Данные" sheetId="4" r:id="rId1"/>
    <sheet name="Анализ" sheetId="2" r:id="rId2"/>
    <sheet name="Сортировка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3" i="2"/>
  <c r="E3" i="2"/>
  <c r="D18" i="2"/>
  <c r="D19" i="2"/>
  <c r="D20" i="2"/>
  <c r="D21" i="2"/>
  <c r="D22" i="2"/>
  <c r="D23" i="2"/>
  <c r="D24" i="2"/>
  <c r="D25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3" i="2"/>
  <c r="E21" i="2"/>
  <c r="E22" i="2"/>
  <c r="E23" i="2"/>
  <c r="E24" i="2"/>
  <c r="E25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3" i="2"/>
  <c r="G3" i="4"/>
  <c r="J3" i="4" s="1"/>
  <c r="E3" i="4"/>
  <c r="H3" i="4" s="1"/>
  <c r="F3" i="4" l="1"/>
  <c r="G2" i="2"/>
  <c r="F2" i="2"/>
  <c r="E2" i="2"/>
  <c r="I3" i="4" l="1"/>
</calcChain>
</file>

<file path=xl/sharedStrings.xml><?xml version="1.0" encoding="utf-8"?>
<sst xmlns="http://schemas.openxmlformats.org/spreadsheetml/2006/main" count="170" uniqueCount="33">
  <si>
    <t>Наименование субъекта</t>
  </si>
  <si>
    <t>Отклонение в % 2017 к 2015 гг.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</si>
  <si>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</si>
  <si>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</si>
  <si>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</si>
  <si>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</si>
  <si>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</si>
  <si>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</si>
  <si>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</si>
  <si>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</si>
  <si>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</si>
  <si>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</si>
  <si>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</si>
  <si>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</si>
  <si>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</si>
  <si>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</si>
  <si>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</si>
  <si>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</si>
  <si>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</si>
  <si>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</si>
  <si>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Инвестиции в основной капитал, млн. руб.</t>
  </si>
  <si>
    <t>Оборот розничной торговли, млн. руб.</t>
  </si>
  <si>
    <t>Сальдированный финансовый результат (прибыль минус убыток) деятельности организаций, млн. руб.</t>
  </si>
  <si>
    <t>Продукция сельского хозяйства - всего, млн. руб.</t>
  </si>
  <si>
    <t>Ямало-Ненецкий автономный округ</t>
  </si>
  <si>
    <t>Ханты-Мансийский автономный округ – Югра</t>
  </si>
  <si>
    <t>Уральский федеральный округ</t>
  </si>
  <si>
    <t>Приволжский федеральный округ</t>
  </si>
  <si>
    <t>растениеводства</t>
  </si>
  <si>
    <t>животноводства</t>
  </si>
  <si>
    <t>Изменение (+/-) 2019 от 2017 гг.</t>
  </si>
  <si>
    <t>в т.ч. растениеводства</t>
  </si>
  <si>
    <t>в т.ч. животноводства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</si>
</sst>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4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right" wrapText="1"/>
    </xf>
    <xf numFmtId="0" fontId="1" fillId="0" borderId="1" xfId="0" applyFont="1" applyBorder="1" applyAlignment="1">
      <alignment vertical="center"/>
    </xf>
    <xf numFmtId="1" fontId="6" fillId="0" borderId="1" xfId="0" applyNumberFormat="1" applyFont="1" applyBorder="1" applyAlignment="1">
      <alignment horizontal="right" wrapText="1"/>
    </xf>
    <xf numFmtId="1" fontId="1" fillId="0" borderId="1" xfId="0" applyNumberFormat="1" applyFont="1" applyBorder="1" applyAlignment="1">
      <alignment horizontal="right" wrapText="1"/>
    </xf>
    <xf numFmtId="1" fontId="4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wrapText="1"/>
    </xf>
    <xf numFmtId="1" fontId="1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/>
    </xf>
    <xf numFmtId="1" fontId="1" fillId="4" borderId="5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18" xfId="0" applyFont="1" applyBorder="1" applyAlignment="1">
      <alignment vertical="center" wrapText="1"/>
    </xf>
    <xf numFmtId="0" fontId="1" fillId="4" borderId="7" xfId="0" applyFont="1" applyFill="1" applyBorder="1" applyAlignment="1">
      <alignment horizontal="center" vertical="center"/>
    </xf>
    <xf numFmtId="1" fontId="1" fillId="4" borderId="7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Оборот розничной торговли </a:t>
            </a:r>
            <a:r>
              <a:rPr lang="ru-RU" baseline="0"/>
              <a:t> по Приволжскому и Уральскому федеральным округам за 2017-2019 гг.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Данные!$A$3</c:f>
              <c:strCache>
                <c:ptCount val="1"/>
                <c:pt idx="0">
                  <c:v>Приволжский федеральный округ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Данные!$B$2:$D$2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Данные!$K$3:$M$3</c:f>
              <c:numCache>
                <c:formatCode>General</c:formatCode>
                <c:ptCount val="3"/>
                <c:pt idx="0">
                  <c:v>5219930</c:v>
                </c:pt>
                <c:pt idx="1">
                  <c:v>5540392</c:v>
                </c:pt>
                <c:pt idx="2">
                  <c:v>5839683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1C-494C-9D99-8E562ED7AA85}"/>
            </c:ext>
          </c:extLst>
        </c:ser>
        <c:ser>
          <c:idx val="1"/>
          <c:order val="1"/>
          <c:tx>
            <c:strRef>
              <c:f>Данные!$A$19</c:f>
              <c:strCache>
                <c:ptCount val="1"/>
                <c:pt idx="0">
                  <c:v>Уральский федеральный округ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Данные!$B$2:$D$2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Данные!$K$19:$M$19</c:f>
              <c:numCache>
                <c:formatCode>General</c:formatCode>
                <c:ptCount val="3"/>
                <c:pt idx="0">
                  <c:v>2555718</c:v>
                </c:pt>
                <c:pt idx="1">
                  <c:v>2706559</c:v>
                </c:pt>
                <c:pt idx="2">
                  <c:v>2849231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1C-494C-9D99-8E562ED7A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1892863"/>
        <c:axId val="1001895775"/>
      </c:barChart>
      <c:dateAx>
        <c:axId val="1001892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01895775"/>
        <c:crosses val="autoZero"/>
        <c:auto val="0"/>
        <c:lblOffset val="100"/>
        <c:baseTimeUnit val="days"/>
      </c:dateAx>
      <c:valAx>
        <c:axId val="1001895775"/>
        <c:scaling>
          <c:orientation val="minMax"/>
          <c:min val="2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01892863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>
                <a:solidFill>
                  <a:sysClr val="windowText" lastClr="000000"/>
                </a:solidFill>
              </a:rPr>
              <a:t>Структурная диаграмма оборота розничной</a:t>
            </a:r>
            <a:r>
              <a:rPr lang="ru-RU" baseline="0">
                <a:solidFill>
                  <a:sysClr val="windowText" lastClr="000000"/>
                </a:solidFill>
              </a:rPr>
              <a:t> торговли по приволжскому федеральному округу в 2019 г.</a:t>
            </a:r>
            <a:endParaRPr lang="ru-RU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345109136898939"/>
          <c:y val="0.19602652010686786"/>
          <c:w val="0.73618265029178986"/>
          <c:h val="0.6513773892065041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720E-46FF-B7EC-C10886EAC64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720E-46FF-B7EC-C10886EAC64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720E-46FF-B7EC-C10886EAC64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720E-46FF-B7EC-C10886EAC64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720E-46FF-B7EC-C10886EAC64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720E-46FF-B7EC-C10886EAC64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720E-46FF-B7EC-C10886EAC64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720E-46FF-B7EC-C10886EAC64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A-720E-46FF-B7EC-C10886EAC64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720E-46FF-B7EC-C10886EAC64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C-720E-46FF-B7EC-C10886EAC64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720E-46FF-B7EC-C10886EAC647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E-720E-46FF-B7EC-C10886EAC647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720E-46FF-B7EC-C10886EAC647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720E-46FF-B7EC-C10886EAC647}"/>
                </c:ext>
              </c:extLst>
            </c:dLbl>
            <c:dLbl>
              <c:idx val="1"/>
              <c:layout>
                <c:manualLayout>
                  <c:x val="3.8560412872109387E-2"/>
                  <c:y val="-3.445575567736883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20E-46FF-B7EC-C10886EAC647}"/>
                </c:ext>
              </c:extLst>
            </c:dLbl>
            <c:dLbl>
              <c:idx val="2"/>
              <c:layout>
                <c:manualLayout>
                  <c:x val="4.6272495446531288E-2"/>
                  <c:y val="8.457321848081440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0E-46FF-B7EC-C10886EAC647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720E-46FF-B7EC-C10886EAC647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720E-46FF-B7EC-C10886EAC647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720E-46FF-B7EC-C10886EAC647}"/>
                </c:ext>
              </c:extLst>
            </c:dLbl>
            <c:dLbl>
              <c:idx val="6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720E-46FF-B7EC-C10886EAC647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720E-46FF-B7EC-C10886EAC647}"/>
                </c:ext>
              </c:extLst>
            </c:dLbl>
            <c:dLbl>
              <c:idx val="8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A-720E-46FF-B7EC-C10886EAC647}"/>
                </c:ext>
              </c:extLst>
            </c:dLbl>
            <c:dLbl>
              <c:idx val="9"/>
              <c:layout>
                <c:manualLayout>
                  <c:x val="-1.5424165148843804E-2"/>
                  <c:y val="-5.638214565387633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0E-46FF-B7EC-C10886EAC647}"/>
                </c:ext>
              </c:extLst>
            </c:dLbl>
            <c:dLbl>
              <c:idx val="1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C-720E-46FF-B7EC-C10886EAC647}"/>
                </c:ext>
              </c:extLst>
            </c:dLbl>
            <c:dLbl>
              <c:idx val="1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720E-46FF-B7EC-C10886EAC647}"/>
                </c:ext>
              </c:extLst>
            </c:dLbl>
            <c:dLbl>
              <c:idx val="1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720E-46FF-B7EC-C10886EAC647}"/>
                </c:ext>
              </c:extLst>
            </c:dLbl>
            <c:dLbl>
              <c:idx val="13"/>
              <c:layout>
                <c:manualLayout>
                  <c:x val="8.1748075288872152E-2"/>
                  <c:y val="-1.879404855129210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20E-46FF-B7EC-C10886EAC647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Данные!$A$4:$A$17</c:f>
              <c:strCache>
                <c:ptCount val="14"/>
                <c:pt idx="0">
                  <c:v>Республика Башкортостан</c:v>
                </c:pt>
                <c:pt idx="1">
                  <c:v>Республика Марий Эл</c:v>
                </c:pt>
                <c:pt idx="2">
                  <c:v>Республика Мордовия</c:v>
                </c:pt>
                <c:pt idx="3">
                  <c:v>Республика Татарстан</c:v>
                </c:pt>
                <c:pt idx="4">
                  <c:v>Удмуртская Республика</c:v>
                </c:pt>
                <c:pt idx="5">
                  <c:v>Чувашская Республика</c:v>
                </c:pt>
                <c:pt idx="6">
                  <c:v>Пермский край</c:v>
                </c:pt>
                <c:pt idx="7">
                  <c:v>Кировская область</c:v>
                </c:pt>
                <c:pt idx="8">
                  <c:v>Нижегородская область</c:v>
                </c:pt>
                <c:pt idx="9">
                  <c:v>Оренбургская область</c:v>
                </c:pt>
                <c:pt idx="10">
                  <c:v>Пензенская область</c:v>
                </c:pt>
                <c:pt idx="11">
                  <c:v>Самарская область</c:v>
                </c:pt>
                <c:pt idx="12">
                  <c:v>Саратовская область</c:v>
                </c:pt>
                <c:pt idx="13">
                  <c:v>Ульяновская область</c:v>
                </c:pt>
              </c:strCache>
            </c:strRef>
          </c:cat>
          <c:val>
            <c:numRef>
              <c:f>Данные!$M$4:$M$17</c:f>
              <c:numCache>
                <c:formatCode>General</c:formatCode>
                <c:ptCount val="14"/>
                <c:pt idx="0">
                  <c:v>931529</c:v>
                </c:pt>
                <c:pt idx="1">
                  <c:v>90762</c:v>
                </c:pt>
                <c:pt idx="2">
                  <c:v>97737</c:v>
                </c:pt>
                <c:pt idx="3">
                  <c:v>952690</c:v>
                </c:pt>
                <c:pt idx="4">
                  <c:v>242990</c:v>
                </c:pt>
                <c:pt idx="5">
                  <c:v>166358</c:v>
                </c:pt>
                <c:pt idx="6">
                  <c:v>564030</c:v>
                </c:pt>
                <c:pt idx="7">
                  <c:v>204497</c:v>
                </c:pt>
                <c:pt idx="8">
                  <c:v>780708</c:v>
                </c:pt>
                <c:pt idx="9">
                  <c:v>327693</c:v>
                </c:pt>
                <c:pt idx="10">
                  <c:v>217574</c:v>
                </c:pt>
                <c:pt idx="11">
                  <c:v>687517</c:v>
                </c:pt>
                <c:pt idx="12">
                  <c:v>376901</c:v>
                </c:pt>
                <c:pt idx="13">
                  <c:v>198699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0E-46FF-B7EC-C10886EAC647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cap="all" baseline="0">
                <a:solidFill>
                  <a:sysClr val="windowText" lastClr="000000"/>
                </a:solidFill>
                <a:effectLst/>
              </a:rPr>
              <a:t>Структурная диаграмма оборота розничной торговли по Уральскому федеральному округу в 2019 г</a:t>
            </a:r>
            <a:r>
              <a:rPr lang="ru-RU" sz="1600" b="1" i="0" u="none" strike="noStrike" cap="all" baseline="0">
                <a:solidFill>
                  <a:sysClr val="windowText" lastClr="000000"/>
                </a:solidFill>
                <a:effectLst/>
              </a:rPr>
              <a:t>.</a:t>
            </a:r>
            <a:endParaRPr lang="ru-RU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9F21-4E66-A591-68147B74F5FE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F21-4E66-A591-68147B74F5F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9F21-4E66-A591-68147B74F5F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F21-4E66-A591-68147B74F5F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9F21-4E66-A591-68147B74F5F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F21-4E66-A591-68147B74F5F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9F21-4E66-A591-68147B74F5FE}"/>
              </c:ext>
            </c:extLst>
          </c:dPt>
          <c:dLbls>
            <c:dLbl>
              <c:idx val="0"/>
              <c:layout>
                <c:manualLayout>
                  <c:x val="6.2915598489010557E-2"/>
                  <c:y val="-2.9225521382150845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21-4E66-A591-68147B74F5FE}"/>
                </c:ext>
              </c:extLst>
            </c:dLbl>
            <c:dLbl>
              <c:idx val="1"/>
              <c:layout>
                <c:manualLayout>
                  <c:x val="6.2915598489010557E-2"/>
                  <c:y val="2.9225521382150845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21-4E66-A591-68147B74F5FE}"/>
                </c:ext>
              </c:extLst>
            </c:dLbl>
            <c:dLbl>
              <c:idx val="2"/>
              <c:layout>
                <c:manualLayout>
                  <c:x val="9.6675187922138348E-2"/>
                  <c:y val="-4.968338634965665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F21-4E66-A591-68147B74F5FE}"/>
                </c:ext>
              </c:extLst>
            </c:dLbl>
            <c:dLbl>
              <c:idx val="3"/>
              <c:layout>
                <c:manualLayout>
                  <c:x val="-1.8414321508978763E-2"/>
                  <c:y val="2.922552138215095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21-4E66-A591-68147B74F5FE}"/>
                </c:ext>
              </c:extLst>
            </c:dLbl>
            <c:dLbl>
              <c:idx val="4"/>
              <c:layout>
                <c:manualLayout>
                  <c:x val="-6.138107169659579E-2"/>
                  <c:y val="0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F21-4E66-A591-68147B74F5FE}"/>
                </c:ext>
              </c:extLst>
            </c:dLbl>
            <c:dLbl>
              <c:idx val="5"/>
              <c:layout>
                <c:manualLayout>
                  <c:x val="-2.4552428678638341E-2"/>
                  <c:y val="-3.214807352036593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21-4E66-A591-68147B74F5FE}"/>
                </c:ext>
              </c:extLst>
            </c:dLbl>
            <c:dLbl>
              <c:idx val="6"/>
              <c:layout>
                <c:manualLayout>
                  <c:x val="-4.6035803772446836E-2"/>
                  <c:y val="2.9225521382150845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F21-4E66-A591-68147B74F5F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Данные!$A$20:$A$26</c:f>
              <c:strCache>
                <c:ptCount val="7"/>
                <c:pt idx="0">
                  <c:v>Курганская область</c:v>
                </c:pt>
                <c:pt idx="1">
                  <c:v>Свердловская область</c:v>
                </c:pt>
                <c:pt idx="2">
                  <c:v>Тюменская область</c:v>
                </c:pt>
                <c:pt idx="3">
                  <c:v>Ханты-Мансийский автономный округ – Югра</c:v>
                </c:pt>
                <c:pt idx="4">
                  <c:v>Ямало-Ненецкий автономный округ</c:v>
                </c:pt>
                <c:pt idx="5">
                  <c:v>Тюменская область</c:v>
                </c:pt>
                <c:pt idx="6">
                  <c:v>Челябинская область</c:v>
                </c:pt>
              </c:strCache>
            </c:strRef>
          </c:cat>
          <c:val>
            <c:numRef>
              <c:f>Данные!$M$20:$M$26</c:f>
              <c:numCache>
                <c:formatCode>General</c:formatCode>
                <c:ptCount val="7"/>
                <c:pt idx="0">
                  <c:v>120321</c:v>
                </c:pt>
                <c:pt idx="1">
                  <c:v>1196947</c:v>
                </c:pt>
                <c:pt idx="2">
                  <c:v>981868</c:v>
                </c:pt>
                <c:pt idx="3">
                  <c:v>437522</c:v>
                </c:pt>
                <c:pt idx="4">
                  <c:v>142232</c:v>
                </c:pt>
                <c:pt idx="5">
                  <c:v>402114</c:v>
                </c:pt>
                <c:pt idx="6">
                  <c:v>550095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1-4E66-A591-68147B74F5FE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513290</xdr:colOff>
      <xdr:row>27</xdr:row>
      <xdr:rowOff>147107</xdr:rowOff>
    </xdr:from>
    <xdr:to>
      <xdr:col>8</xdr:col>
      <xdr:colOff>84666</xdr:colOff>
      <xdr:row>46</xdr:row>
      <xdr:rowOff>10583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4C7B6989-B573-4992-BC7C-41A5502311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232832</xdr:colOff>
      <xdr:row>27</xdr:row>
      <xdr:rowOff>41274</xdr:rowOff>
    </xdr:from>
    <xdr:to>
      <xdr:col>21</xdr:col>
      <xdr:colOff>105832</xdr:colOff>
      <xdr:row>52</xdr:row>
      <xdr:rowOff>84667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1590A081-80F4-4B0E-BAD7-4016C8301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216958</xdr:colOff>
      <xdr:row>52</xdr:row>
      <xdr:rowOff>67733</xdr:rowOff>
    </xdr:from>
    <xdr:to>
      <xdr:col>21</xdr:col>
      <xdr:colOff>127000</xdr:colOff>
      <xdr:row>75</xdr:row>
      <xdr:rowOff>31750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E90E7263-D3E5-475A-B1F0-94130C582C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36E12-7E19-4A6E-B9B8-8871C1052A8C}">
  <dimension ref="A1:S26"/>
  <sheetViews>
    <sheetView tabSelected="1" topLeftCell="A49" zoomScale="70" zoomScaleNormal="70" workbookViewId="0">
      <selection activeCell="H52" sqref="H52"/>
    </sheetView>
  </sheetViews>
  <sheetFormatPr defaultRowHeight="14.5" x14ac:dyDescent="0.35"/>
  <cols>
    <col min="1" max="1" width="28" customWidth="1"/>
    <col min="2" max="4" width="9.7265625" bestFit="1" customWidth="1"/>
    <col min="11" max="13" width="9.7265625" bestFit="1" customWidth="1"/>
    <col min="14" max="16" width="8.81640625" bestFit="1" customWidth="1"/>
    <col min="17" max="19" width="9.7265625" bestFit="1" customWidth="1"/>
  </cols>
  <sheetData>
    <row r="1" spans="1:19" ht="61" customHeight="1" x14ac:dyDescent="0.35">
      <c r="A1" s="52" t="s">
        <v>0</v>
      </c>
      <c r="B1" s="51" t="s">
        <v>23</v>
      </c>
      <c r="C1" s="53"/>
      <c r="D1" s="53"/>
      <c r="E1" s="51" t="s">
        <v>28</v>
      </c>
      <c r="F1" s="51"/>
      <c r="G1" s="51"/>
      <c r="H1" s="51" t="s">
        <v>29</v>
      </c>
      <c r="I1" s="51"/>
      <c r="J1" s="51"/>
      <c r="K1" s="51" t="s">
        <v>21</v>
      </c>
      <c r="L1" s="51"/>
      <c r="M1" s="51"/>
      <c r="N1" s="51" t="s">
        <v>22</v>
      </c>
      <c r="O1" s="51"/>
      <c r="P1" s="51"/>
      <c r="Q1" s="48" t="s">
        <v>20</v>
      </c>
      <c r="R1" s="49"/>
      <c r="S1" s="50"/>
    </row>
    <row r="2" spans="1:19" x14ac:dyDescent="0.35">
      <c r="A2" s="52"/>
      <c r="B2" s="7">
        <v>2017</v>
      </c>
      <c r="C2" s="4">
        <v>2018</v>
      </c>
      <c r="D2" s="4">
        <v>2019</v>
      </c>
      <c r="E2" s="7">
        <v>2017</v>
      </c>
      <c r="F2" s="4">
        <v>2018</v>
      </c>
      <c r="G2" s="4">
        <v>2019</v>
      </c>
      <c r="H2" s="7">
        <v>2017</v>
      </c>
      <c r="I2" s="4">
        <v>2018</v>
      </c>
      <c r="J2" s="4">
        <v>2019</v>
      </c>
      <c r="K2" s="7">
        <v>2017</v>
      </c>
      <c r="L2" s="4">
        <v>2018</v>
      </c>
      <c r="M2" s="4">
        <v>2019</v>
      </c>
      <c r="N2" s="7">
        <v>2017</v>
      </c>
      <c r="O2" s="4">
        <v>2018</v>
      </c>
      <c r="P2" s="4">
        <v>2019</v>
      </c>
      <c r="Q2" s="7">
        <v>2017</v>
      </c>
      <c r="R2" s="4">
        <v>2018</v>
      </c>
      <c r="S2" s="4">
        <v>2019</v>
      </c>
    </row>
    <row r="3" spans="1:19" ht="26" x14ac:dyDescent="0.35">
      <c r="A3" s="8" t="s">
        <v>27</v>
      </c>
      <c r="B3" s="9">
        <v>1194371</v>
      </c>
      <c r="C3" s="9">
        <v>1191900</v>
      </c>
      <c r="D3" s="9">
        <v>1316907</v>
      </c>
      <c r="E3" s="9">
        <f>SUM(E4:E17)</f>
        <v>598400</v>
      </c>
      <c r="F3" s="21">
        <f t="shared" ref="F3:G3" si="0">SUM(F4:F17)</f>
        <v>530846.94999999995</v>
      </c>
      <c r="G3" s="21">
        <f t="shared" si="0"/>
        <v>579849.15</v>
      </c>
      <c r="H3" s="9">
        <f>B3-E3</f>
        <v>595971</v>
      </c>
      <c r="I3" s="21">
        <f t="shared" ref="I3:J3" si="1">C3-F3</f>
        <v>661053.05000000005</v>
      </c>
      <c r="J3" s="21">
        <f t="shared" si="1"/>
        <v>737057.85</v>
      </c>
      <c r="K3" s="12">
        <v>5219930</v>
      </c>
      <c r="L3" s="12">
        <v>5540392</v>
      </c>
      <c r="M3" s="12">
        <v>5839683</v>
      </c>
      <c r="N3" s="6">
        <v>15014</v>
      </c>
      <c r="O3" s="6">
        <v>15731</v>
      </c>
      <c r="P3" s="6">
        <v>20845</v>
      </c>
      <c r="Q3" s="12">
        <v>2428836</v>
      </c>
      <c r="R3" s="12">
        <v>2491205</v>
      </c>
      <c r="S3" s="12">
        <v>2690313</v>
      </c>
    </row>
    <row r="4" spans="1:19" x14ac:dyDescent="0.35">
      <c r="A4" s="13" t="s">
        <v>2</v>
      </c>
      <c r="B4" s="14">
        <v>157270</v>
      </c>
      <c r="C4" s="14">
        <v>157486</v>
      </c>
      <c r="D4" s="14">
        <v>169683</v>
      </c>
      <c r="E4" s="10">
        <v>68523</v>
      </c>
      <c r="F4" s="11">
        <v>67300</v>
      </c>
      <c r="G4" s="11">
        <v>63597</v>
      </c>
      <c r="H4" s="20">
        <v>88747</v>
      </c>
      <c r="I4" s="20">
        <v>90186</v>
      </c>
      <c r="J4" s="20">
        <v>106086</v>
      </c>
      <c r="K4" s="15">
        <v>841128</v>
      </c>
      <c r="L4" s="15">
        <v>879484</v>
      </c>
      <c r="M4" s="15">
        <v>931529</v>
      </c>
      <c r="N4" s="5">
        <v>-2991</v>
      </c>
      <c r="O4" s="5">
        <v>-100</v>
      </c>
      <c r="P4" s="5">
        <v>-1015</v>
      </c>
      <c r="Q4" s="15">
        <v>278592</v>
      </c>
      <c r="R4" s="15">
        <v>267929</v>
      </c>
      <c r="S4" s="15">
        <v>322104</v>
      </c>
    </row>
    <row r="5" spans="1:19" x14ac:dyDescent="0.35">
      <c r="A5" s="13" t="s">
        <v>3</v>
      </c>
      <c r="B5" s="14">
        <v>38913</v>
      </c>
      <c r="C5" s="14">
        <v>43262</v>
      </c>
      <c r="D5" s="14">
        <v>49083</v>
      </c>
      <c r="E5" s="10">
        <v>12522</v>
      </c>
      <c r="F5" s="11">
        <v>21456</v>
      </c>
      <c r="G5" s="19">
        <v>22087.350000000002</v>
      </c>
      <c r="H5" s="20">
        <v>26391</v>
      </c>
      <c r="I5" s="20">
        <v>21806</v>
      </c>
      <c r="J5" s="20">
        <v>26995.649999999998</v>
      </c>
      <c r="K5" s="15">
        <v>81991</v>
      </c>
      <c r="L5" s="15">
        <v>86592</v>
      </c>
      <c r="M5" s="15">
        <v>90762</v>
      </c>
      <c r="N5" s="5">
        <v>-1173</v>
      </c>
      <c r="O5" s="5">
        <v>691</v>
      </c>
      <c r="P5" s="5">
        <v>-23</v>
      </c>
      <c r="Q5" s="15">
        <v>24029</v>
      </c>
      <c r="R5" s="15">
        <v>27321</v>
      </c>
      <c r="S5" s="15">
        <v>26667</v>
      </c>
    </row>
    <row r="6" spans="1:19" x14ac:dyDescent="0.35">
      <c r="A6" s="13" t="s">
        <v>4</v>
      </c>
      <c r="B6" s="14">
        <v>59703</v>
      </c>
      <c r="C6" s="14">
        <v>63662</v>
      </c>
      <c r="D6" s="14">
        <v>71959</v>
      </c>
      <c r="E6" s="10">
        <v>25006</v>
      </c>
      <c r="F6" s="11">
        <v>33265</v>
      </c>
      <c r="G6" s="19">
        <v>32381.55</v>
      </c>
      <c r="H6" s="20">
        <v>34697</v>
      </c>
      <c r="I6" s="20">
        <v>30397</v>
      </c>
      <c r="J6" s="20">
        <v>39577.449999999997</v>
      </c>
      <c r="K6" s="15">
        <v>87397</v>
      </c>
      <c r="L6" s="15">
        <v>91787</v>
      </c>
      <c r="M6" s="15">
        <v>97737</v>
      </c>
      <c r="N6" s="5">
        <v>3467</v>
      </c>
      <c r="O6" s="5">
        <v>5412</v>
      </c>
      <c r="P6" s="5">
        <v>4529</v>
      </c>
      <c r="Q6" s="15">
        <v>58535</v>
      </c>
      <c r="R6" s="15">
        <v>52309</v>
      </c>
      <c r="S6" s="15">
        <v>52189</v>
      </c>
    </row>
    <row r="7" spans="1:19" x14ac:dyDescent="0.35">
      <c r="A7" s="13" t="s">
        <v>5</v>
      </c>
      <c r="B7" s="14">
        <v>235297</v>
      </c>
      <c r="C7" s="14">
        <v>226034</v>
      </c>
      <c r="D7" s="14">
        <v>248781</v>
      </c>
      <c r="E7" s="10">
        <v>156880</v>
      </c>
      <c r="F7" s="11">
        <v>100698</v>
      </c>
      <c r="G7" s="19">
        <v>111951.45</v>
      </c>
      <c r="H7" s="20">
        <v>78417</v>
      </c>
      <c r="I7" s="20">
        <v>125336</v>
      </c>
      <c r="J7" s="20">
        <v>136829.54999999999</v>
      </c>
      <c r="K7" s="15">
        <v>843943</v>
      </c>
      <c r="L7" s="15">
        <v>916973</v>
      </c>
      <c r="M7" s="15">
        <v>952690</v>
      </c>
      <c r="N7" s="5">
        <v>1312</v>
      </c>
      <c r="O7" s="5">
        <v>1863</v>
      </c>
      <c r="P7" s="5">
        <v>4947</v>
      </c>
      <c r="Q7" s="15">
        <v>637612</v>
      </c>
      <c r="R7" s="15">
        <v>629731</v>
      </c>
      <c r="S7" s="15">
        <v>640837</v>
      </c>
    </row>
    <row r="8" spans="1:19" x14ac:dyDescent="0.35">
      <c r="A8" s="13" t="s">
        <v>6</v>
      </c>
      <c r="B8" s="14">
        <v>65293</v>
      </c>
      <c r="C8" s="14">
        <v>64539</v>
      </c>
      <c r="D8" s="14">
        <v>67705</v>
      </c>
      <c r="E8" s="10">
        <v>33900</v>
      </c>
      <c r="F8" s="11">
        <v>20745</v>
      </c>
      <c r="G8" s="19">
        <v>30467.25</v>
      </c>
      <c r="H8" s="20">
        <v>31393</v>
      </c>
      <c r="I8" s="20">
        <v>43794</v>
      </c>
      <c r="J8" s="20">
        <v>37237.75</v>
      </c>
      <c r="K8" s="15">
        <v>221458</v>
      </c>
      <c r="L8" s="15">
        <v>233541</v>
      </c>
      <c r="M8" s="15">
        <v>242990</v>
      </c>
      <c r="N8" s="5">
        <v>2495</v>
      </c>
      <c r="O8" s="5">
        <v>2737</v>
      </c>
      <c r="P8" s="5">
        <v>2546</v>
      </c>
      <c r="Q8" s="15">
        <v>83706</v>
      </c>
      <c r="R8" s="15">
        <v>96979</v>
      </c>
      <c r="S8" s="15">
        <v>100516</v>
      </c>
    </row>
    <row r="9" spans="1:19" x14ac:dyDescent="0.35">
      <c r="A9" s="13" t="s">
        <v>7</v>
      </c>
      <c r="B9" s="14">
        <v>38615</v>
      </c>
      <c r="C9" s="14">
        <v>37468</v>
      </c>
      <c r="D9" s="14">
        <v>42903</v>
      </c>
      <c r="E9" s="10">
        <v>19754</v>
      </c>
      <c r="F9" s="11">
        <v>17630</v>
      </c>
      <c r="G9" s="19">
        <v>19306.350000000002</v>
      </c>
      <c r="H9" s="20">
        <v>18861</v>
      </c>
      <c r="I9" s="20">
        <v>19838</v>
      </c>
      <c r="J9" s="20">
        <v>23596.649999999998</v>
      </c>
      <c r="K9" s="15">
        <v>142187</v>
      </c>
      <c r="L9" s="15">
        <v>152769</v>
      </c>
      <c r="M9" s="15">
        <v>166358</v>
      </c>
      <c r="N9" s="5">
        <v>771</v>
      </c>
      <c r="O9" s="5">
        <v>756</v>
      </c>
      <c r="P9" s="5">
        <v>-156</v>
      </c>
      <c r="Q9" s="15">
        <v>52365</v>
      </c>
      <c r="R9" s="15">
        <v>56434</v>
      </c>
      <c r="S9" s="15">
        <v>63622</v>
      </c>
    </row>
    <row r="10" spans="1:19" x14ac:dyDescent="0.35">
      <c r="A10" s="13" t="s">
        <v>8</v>
      </c>
      <c r="B10" s="14">
        <v>41560</v>
      </c>
      <c r="C10" s="14">
        <v>44193</v>
      </c>
      <c r="D10" s="14">
        <v>43237</v>
      </c>
      <c r="E10" s="10">
        <v>20641</v>
      </c>
      <c r="F10" s="19">
        <v>19886.850000000002</v>
      </c>
      <c r="G10" s="19">
        <v>19456.650000000001</v>
      </c>
      <c r="H10" s="20">
        <v>20919</v>
      </c>
      <c r="I10" s="20">
        <v>24306.149999999998</v>
      </c>
      <c r="J10" s="20">
        <v>23780.35</v>
      </c>
      <c r="K10" s="15">
        <v>502334</v>
      </c>
      <c r="L10" s="15">
        <v>537353</v>
      </c>
      <c r="M10" s="15">
        <v>564030</v>
      </c>
      <c r="N10" s="5">
        <v>2060</v>
      </c>
      <c r="O10" s="5">
        <v>887</v>
      </c>
      <c r="P10" s="5">
        <v>256</v>
      </c>
      <c r="Q10" s="15">
        <v>245140</v>
      </c>
      <c r="R10" s="15">
        <v>243613</v>
      </c>
      <c r="S10" s="15">
        <v>291099</v>
      </c>
    </row>
    <row r="11" spans="1:19" x14ac:dyDescent="0.35">
      <c r="A11" s="13" t="s">
        <v>9</v>
      </c>
      <c r="B11" s="14">
        <v>39272</v>
      </c>
      <c r="C11" s="14">
        <v>41253</v>
      </c>
      <c r="D11" s="14">
        <v>43879</v>
      </c>
      <c r="E11" s="10">
        <v>17630</v>
      </c>
      <c r="F11" s="19">
        <v>18563.850000000002</v>
      </c>
      <c r="G11" s="19">
        <v>19745.55</v>
      </c>
      <c r="H11" s="20">
        <v>21642</v>
      </c>
      <c r="I11" s="20">
        <v>22689.149999999998</v>
      </c>
      <c r="J11" s="20">
        <v>24133.45</v>
      </c>
      <c r="K11" s="15">
        <v>184353</v>
      </c>
      <c r="L11" s="15">
        <v>195500</v>
      </c>
      <c r="M11" s="15">
        <v>204497</v>
      </c>
      <c r="N11" s="5">
        <v>3365</v>
      </c>
      <c r="O11" s="5">
        <v>3135</v>
      </c>
      <c r="P11" s="5">
        <v>3013</v>
      </c>
      <c r="Q11" s="15">
        <v>57861</v>
      </c>
      <c r="R11" s="15">
        <v>59508</v>
      </c>
      <c r="S11" s="15">
        <v>71005</v>
      </c>
    </row>
    <row r="12" spans="1:19" x14ac:dyDescent="0.35">
      <c r="A12" s="13" t="s">
        <v>10</v>
      </c>
      <c r="B12" s="14">
        <v>69004</v>
      </c>
      <c r="C12" s="14">
        <v>67560</v>
      </c>
      <c r="D12" s="14">
        <v>77523</v>
      </c>
      <c r="E12" s="10">
        <v>32500</v>
      </c>
      <c r="F12" s="19">
        <v>30402</v>
      </c>
      <c r="G12" s="19">
        <v>34885.35</v>
      </c>
      <c r="H12" s="20">
        <v>36504</v>
      </c>
      <c r="I12" s="20">
        <v>37158</v>
      </c>
      <c r="J12" s="20">
        <v>42637.65</v>
      </c>
      <c r="K12" s="15">
        <v>696909</v>
      </c>
      <c r="L12" s="15">
        <v>738976</v>
      </c>
      <c r="M12" s="15">
        <v>780708</v>
      </c>
      <c r="N12" s="5">
        <v>2073</v>
      </c>
      <c r="O12" s="5">
        <v>1022</v>
      </c>
      <c r="P12" s="5">
        <v>1525</v>
      </c>
      <c r="Q12" s="15">
        <v>245268</v>
      </c>
      <c r="R12" s="15">
        <v>259393</v>
      </c>
      <c r="S12" s="15">
        <v>292587</v>
      </c>
    </row>
    <row r="13" spans="1:19" x14ac:dyDescent="0.35">
      <c r="A13" s="13" t="s">
        <v>11</v>
      </c>
      <c r="B13" s="14">
        <v>113038</v>
      </c>
      <c r="C13" s="14">
        <v>107971</v>
      </c>
      <c r="D13" s="14">
        <v>113016</v>
      </c>
      <c r="E13" s="10">
        <v>61908</v>
      </c>
      <c r="F13" s="19">
        <v>48586.950000000004</v>
      </c>
      <c r="G13" s="19">
        <v>50857.200000000004</v>
      </c>
      <c r="H13" s="20">
        <v>51130</v>
      </c>
      <c r="I13" s="20">
        <v>59384.049999999996</v>
      </c>
      <c r="J13" s="20">
        <v>62158.799999999996</v>
      </c>
      <c r="K13" s="15">
        <v>293997</v>
      </c>
      <c r="L13" s="15">
        <v>307946</v>
      </c>
      <c r="M13" s="15">
        <v>327693</v>
      </c>
      <c r="N13" s="5">
        <v>-2171</v>
      </c>
      <c r="O13" s="5">
        <v>-491</v>
      </c>
      <c r="P13" s="5">
        <v>-97</v>
      </c>
      <c r="Q13" s="15">
        <v>184877</v>
      </c>
      <c r="R13" s="15">
        <v>208105</v>
      </c>
      <c r="S13" s="15">
        <v>211726</v>
      </c>
    </row>
    <row r="14" spans="1:19" x14ac:dyDescent="0.35">
      <c r="A14" s="13" t="s">
        <v>12</v>
      </c>
      <c r="B14" s="14">
        <v>73919</v>
      </c>
      <c r="C14" s="14">
        <v>82455</v>
      </c>
      <c r="D14" s="14">
        <v>100123</v>
      </c>
      <c r="E14" s="10">
        <v>35807</v>
      </c>
      <c r="F14" s="19">
        <v>37104.75</v>
      </c>
      <c r="G14" s="19">
        <v>45055.35</v>
      </c>
      <c r="H14" s="20">
        <v>38112</v>
      </c>
      <c r="I14" s="20">
        <v>45350.25</v>
      </c>
      <c r="J14" s="20">
        <v>55067.65</v>
      </c>
      <c r="K14" s="15">
        <v>199179</v>
      </c>
      <c r="L14" s="15">
        <v>206297</v>
      </c>
      <c r="M14" s="15">
        <v>217574</v>
      </c>
      <c r="N14" s="5">
        <v>1825</v>
      </c>
      <c r="O14" s="5">
        <v>-1457</v>
      </c>
      <c r="P14" s="5">
        <v>2501</v>
      </c>
      <c r="Q14" s="15">
        <v>72050</v>
      </c>
      <c r="R14" s="15">
        <v>87106</v>
      </c>
      <c r="S14" s="15">
        <v>90426</v>
      </c>
    </row>
    <row r="15" spans="1:19" x14ac:dyDescent="0.35">
      <c r="A15" s="13" t="s">
        <v>13</v>
      </c>
      <c r="B15" s="14">
        <v>89052</v>
      </c>
      <c r="C15" s="14">
        <v>88976</v>
      </c>
      <c r="D15" s="14">
        <v>100442</v>
      </c>
      <c r="E15" s="10">
        <v>40608</v>
      </c>
      <c r="F15" s="19">
        <v>40039.200000000004</v>
      </c>
      <c r="G15" s="19">
        <v>45198.9</v>
      </c>
      <c r="H15" s="20">
        <v>48444</v>
      </c>
      <c r="I15" s="20">
        <v>48936.799999999996</v>
      </c>
      <c r="J15" s="20">
        <v>55243.1</v>
      </c>
      <c r="K15" s="15">
        <v>613578</v>
      </c>
      <c r="L15" s="15">
        <v>648396</v>
      </c>
      <c r="M15" s="15">
        <v>687517</v>
      </c>
      <c r="N15" s="5">
        <v>1408</v>
      </c>
      <c r="O15" s="5">
        <v>1785</v>
      </c>
      <c r="P15" s="5">
        <v>1033</v>
      </c>
      <c r="Q15" s="15">
        <v>259544</v>
      </c>
      <c r="R15" s="15">
        <v>264989</v>
      </c>
      <c r="S15" s="15">
        <v>287615</v>
      </c>
    </row>
    <row r="16" spans="1:19" x14ac:dyDescent="0.35">
      <c r="A16" s="13" t="s">
        <v>14</v>
      </c>
      <c r="B16" s="14">
        <v>134973</v>
      </c>
      <c r="C16" s="14">
        <v>129175</v>
      </c>
      <c r="D16" s="14">
        <v>145143</v>
      </c>
      <c r="E16" s="10">
        <v>60089</v>
      </c>
      <c r="F16" s="19">
        <v>58128.75</v>
      </c>
      <c r="G16" s="19">
        <v>65314.35</v>
      </c>
      <c r="H16" s="20">
        <v>74884</v>
      </c>
      <c r="I16" s="20">
        <v>71046.25</v>
      </c>
      <c r="J16" s="20">
        <v>79828.649999999994</v>
      </c>
      <c r="K16" s="15">
        <v>333210</v>
      </c>
      <c r="L16" s="15">
        <v>357332</v>
      </c>
      <c r="M16" s="15">
        <v>376901</v>
      </c>
      <c r="N16" s="5">
        <v>2466</v>
      </c>
      <c r="O16" s="5">
        <v>-363</v>
      </c>
      <c r="P16" s="5">
        <v>1907</v>
      </c>
      <c r="Q16" s="15">
        <v>145164</v>
      </c>
      <c r="R16" s="15">
        <v>154864</v>
      </c>
      <c r="S16" s="15">
        <v>167900</v>
      </c>
    </row>
    <row r="17" spans="1:19" x14ac:dyDescent="0.35">
      <c r="A17" s="13" t="s">
        <v>15</v>
      </c>
      <c r="B17" s="14">
        <v>38462</v>
      </c>
      <c r="C17" s="14">
        <v>37868</v>
      </c>
      <c r="D17" s="14">
        <v>43433</v>
      </c>
      <c r="E17" s="10">
        <v>12632</v>
      </c>
      <c r="F17" s="19">
        <v>17040.600000000002</v>
      </c>
      <c r="G17" s="19">
        <v>19544.850000000002</v>
      </c>
      <c r="H17" s="20">
        <v>25830</v>
      </c>
      <c r="I17" s="20">
        <v>20827.399999999998</v>
      </c>
      <c r="J17" s="20">
        <v>23888.149999999998</v>
      </c>
      <c r="K17" s="15">
        <v>178266</v>
      </c>
      <c r="L17" s="15">
        <v>187446</v>
      </c>
      <c r="M17" s="15">
        <v>198699</v>
      </c>
      <c r="N17" s="5">
        <v>107</v>
      </c>
      <c r="O17" s="5">
        <v>-146</v>
      </c>
      <c r="P17" s="5">
        <v>-121</v>
      </c>
      <c r="Q17" s="15">
        <v>84094</v>
      </c>
      <c r="R17" s="15">
        <v>82924</v>
      </c>
      <c r="S17" s="15">
        <v>72019</v>
      </c>
    </row>
    <row r="18" spans="1:19" x14ac:dyDescent="0.35">
      <c r="A18" s="8"/>
      <c r="B18" s="5"/>
      <c r="C18" s="5"/>
      <c r="D18" s="5"/>
      <c r="E18" s="5"/>
      <c r="F18" s="5"/>
      <c r="G18" s="5"/>
      <c r="H18" s="20"/>
      <c r="I18" s="20"/>
      <c r="J18" s="20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35">
      <c r="A19" s="8" t="s">
        <v>26</v>
      </c>
      <c r="B19" s="9">
        <v>320285</v>
      </c>
      <c r="C19" s="9">
        <v>321680</v>
      </c>
      <c r="D19" s="9">
        <v>343824</v>
      </c>
      <c r="E19" s="17">
        <v>163570</v>
      </c>
      <c r="F19" s="23">
        <v>179763.3</v>
      </c>
      <c r="G19" s="23">
        <v>192087.9</v>
      </c>
      <c r="H19" s="23">
        <v>156715</v>
      </c>
      <c r="I19" s="23">
        <v>141916.70000000001</v>
      </c>
      <c r="J19" s="23">
        <v>151736.1</v>
      </c>
      <c r="K19" s="12">
        <v>2555718</v>
      </c>
      <c r="L19" s="12">
        <v>2706559</v>
      </c>
      <c r="M19" s="12">
        <v>2849231</v>
      </c>
      <c r="N19" s="6">
        <v>8922</v>
      </c>
      <c r="O19" s="6">
        <v>9964</v>
      </c>
      <c r="P19" s="6">
        <v>7738</v>
      </c>
      <c r="Q19" s="12">
        <v>2833094</v>
      </c>
      <c r="R19" s="12">
        <v>2966663</v>
      </c>
      <c r="S19" s="12">
        <v>2911028</v>
      </c>
    </row>
    <row r="20" spans="1:19" x14ac:dyDescent="0.35">
      <c r="A20" s="13" t="s">
        <v>16</v>
      </c>
      <c r="B20" s="14">
        <v>38577</v>
      </c>
      <c r="C20" s="14">
        <v>39511</v>
      </c>
      <c r="D20" s="14">
        <v>46269</v>
      </c>
      <c r="E20" s="15">
        <v>14530</v>
      </c>
      <c r="F20" s="22">
        <v>17779.95</v>
      </c>
      <c r="G20" s="22">
        <v>20821.05</v>
      </c>
      <c r="H20" s="20">
        <v>24047</v>
      </c>
      <c r="I20" s="20">
        <v>21731.05</v>
      </c>
      <c r="J20" s="20">
        <v>25447.95</v>
      </c>
      <c r="K20" s="15">
        <v>108662</v>
      </c>
      <c r="L20" s="15">
        <v>114417</v>
      </c>
      <c r="M20" s="15">
        <v>120321</v>
      </c>
      <c r="N20" s="5">
        <v>651</v>
      </c>
      <c r="O20" s="5">
        <v>299</v>
      </c>
      <c r="P20" s="5">
        <v>481</v>
      </c>
      <c r="Q20" s="15">
        <v>22851</v>
      </c>
      <c r="R20" s="15">
        <v>27151</v>
      </c>
      <c r="S20" s="15">
        <v>40238</v>
      </c>
    </row>
    <row r="21" spans="1:19" x14ac:dyDescent="0.35">
      <c r="A21" s="13" t="s">
        <v>17</v>
      </c>
      <c r="B21" s="14">
        <v>79134</v>
      </c>
      <c r="C21" s="14">
        <v>84960</v>
      </c>
      <c r="D21" s="14">
        <v>92018</v>
      </c>
      <c r="E21" s="14">
        <v>30804</v>
      </c>
      <c r="F21" s="22">
        <v>38232</v>
      </c>
      <c r="G21" s="22">
        <v>41408.1</v>
      </c>
      <c r="H21" s="20">
        <v>48330</v>
      </c>
      <c r="I21" s="20">
        <v>46728</v>
      </c>
      <c r="J21" s="20">
        <v>50609.9</v>
      </c>
      <c r="K21" s="15">
        <v>1078234</v>
      </c>
      <c r="L21" s="15">
        <v>1130702</v>
      </c>
      <c r="M21" s="15">
        <v>1196947</v>
      </c>
      <c r="N21" s="5">
        <v>2701</v>
      </c>
      <c r="O21" s="5">
        <v>3660</v>
      </c>
      <c r="P21" s="5">
        <v>2748</v>
      </c>
      <c r="Q21" s="15">
        <v>320111</v>
      </c>
      <c r="R21" s="15">
        <v>378662</v>
      </c>
      <c r="S21" s="15">
        <v>450397</v>
      </c>
    </row>
    <row r="22" spans="1:19" x14ac:dyDescent="0.35">
      <c r="A22" s="13" t="s">
        <v>18</v>
      </c>
      <c r="B22" s="14">
        <v>76716</v>
      </c>
      <c r="C22" s="14">
        <v>77793</v>
      </c>
      <c r="D22" s="14">
        <v>83037</v>
      </c>
      <c r="E22" s="14">
        <v>30205</v>
      </c>
      <c r="F22" s="22">
        <v>35006.85</v>
      </c>
      <c r="G22" s="22">
        <v>37366.65</v>
      </c>
      <c r="H22" s="20">
        <v>46511</v>
      </c>
      <c r="I22" s="20">
        <v>42786.15</v>
      </c>
      <c r="J22" s="20">
        <v>45670.35</v>
      </c>
      <c r="K22" s="15">
        <v>876414</v>
      </c>
      <c r="L22" s="15">
        <v>942830</v>
      </c>
      <c r="M22" s="15">
        <v>981868</v>
      </c>
      <c r="N22" s="5">
        <v>3049</v>
      </c>
      <c r="O22" s="5">
        <v>2620</v>
      </c>
      <c r="P22" s="5">
        <v>3273</v>
      </c>
      <c r="Q22" s="15">
        <v>2291141</v>
      </c>
      <c r="R22" s="15">
        <v>2305857</v>
      </c>
      <c r="S22" s="15">
        <v>2121342</v>
      </c>
    </row>
    <row r="23" spans="1:19" ht="26" x14ac:dyDescent="0.35">
      <c r="A23" s="16" t="s">
        <v>25</v>
      </c>
      <c r="B23" s="14">
        <v>9451</v>
      </c>
      <c r="C23" s="14">
        <v>10027</v>
      </c>
      <c r="D23" s="14">
        <v>9417</v>
      </c>
      <c r="E23" s="18">
        <v>2036</v>
      </c>
      <c r="F23" s="22">
        <v>4512.1500000000005</v>
      </c>
      <c r="G23" s="22">
        <v>4237.6500000000005</v>
      </c>
      <c r="H23" s="20">
        <v>7415</v>
      </c>
      <c r="I23" s="20">
        <v>5514.8499999999995</v>
      </c>
      <c r="J23" s="20">
        <v>5179.3499999999995</v>
      </c>
      <c r="K23" s="15">
        <v>394613</v>
      </c>
      <c r="L23" s="15">
        <v>420592</v>
      </c>
      <c r="M23" s="15">
        <v>437522</v>
      </c>
      <c r="N23" s="5">
        <v>1</v>
      </c>
      <c r="O23" s="5">
        <v>3</v>
      </c>
      <c r="P23" s="5">
        <v>-7</v>
      </c>
      <c r="Q23" s="15">
        <v>920187</v>
      </c>
      <c r="R23" s="15">
        <v>930721</v>
      </c>
      <c r="S23" s="15">
        <v>953516</v>
      </c>
    </row>
    <row r="24" spans="1:19" ht="26" x14ac:dyDescent="0.35">
      <c r="A24" s="16" t="s">
        <v>24</v>
      </c>
      <c r="B24" s="14">
        <v>2687</v>
      </c>
      <c r="C24" s="14">
        <v>2761</v>
      </c>
      <c r="D24" s="14">
        <v>2927</v>
      </c>
      <c r="E24" s="18">
        <v>1004</v>
      </c>
      <c r="F24" s="22">
        <v>1242.45</v>
      </c>
      <c r="G24" s="22">
        <v>1317.15</v>
      </c>
      <c r="H24" s="20">
        <v>1683</v>
      </c>
      <c r="I24" s="20">
        <v>1518.55</v>
      </c>
      <c r="J24" s="20">
        <v>1609.85</v>
      </c>
      <c r="K24" s="15">
        <v>127666</v>
      </c>
      <c r="L24" s="15">
        <v>138460</v>
      </c>
      <c r="M24" s="15">
        <v>142232</v>
      </c>
      <c r="N24" s="5">
        <v>62</v>
      </c>
      <c r="O24" s="5">
        <v>-10</v>
      </c>
      <c r="P24" s="5">
        <v>77</v>
      </c>
      <c r="Q24" s="15">
        <v>1069620</v>
      </c>
      <c r="R24" s="15">
        <v>1021502</v>
      </c>
      <c r="S24" s="15">
        <v>864881</v>
      </c>
    </row>
    <row r="25" spans="1:19" x14ac:dyDescent="0.35">
      <c r="A25" s="16" t="s">
        <v>18</v>
      </c>
      <c r="B25" s="14">
        <v>64578</v>
      </c>
      <c r="C25" s="14">
        <v>65005</v>
      </c>
      <c r="D25" s="14">
        <v>70693</v>
      </c>
      <c r="E25" s="18">
        <v>29684</v>
      </c>
      <c r="F25" s="22">
        <v>29252.25</v>
      </c>
      <c r="G25" s="22">
        <v>31811.850000000002</v>
      </c>
      <c r="H25" s="20">
        <v>34894</v>
      </c>
      <c r="I25" s="20">
        <v>35752.75</v>
      </c>
      <c r="J25" s="20">
        <v>38881.149999999994</v>
      </c>
      <c r="K25" s="15">
        <v>354135</v>
      </c>
      <c r="L25" s="15">
        <v>383778</v>
      </c>
      <c r="M25" s="15">
        <v>402114</v>
      </c>
      <c r="N25" s="5">
        <v>2986</v>
      </c>
      <c r="O25" s="5">
        <v>2627</v>
      </c>
      <c r="P25" s="5">
        <v>3203</v>
      </c>
      <c r="Q25" s="15">
        <v>301334</v>
      </c>
      <c r="R25" s="15">
        <v>353633</v>
      </c>
      <c r="S25" s="15">
        <v>302945</v>
      </c>
    </row>
    <row r="26" spans="1:19" x14ac:dyDescent="0.35">
      <c r="A26" s="13" t="s">
        <v>19</v>
      </c>
      <c r="B26" s="14">
        <v>125859</v>
      </c>
      <c r="C26" s="14">
        <v>119417</v>
      </c>
      <c r="D26" s="14">
        <v>122501</v>
      </c>
      <c r="E26" s="18">
        <v>55307</v>
      </c>
      <c r="F26" s="22">
        <v>53737.65</v>
      </c>
      <c r="G26" s="22">
        <v>55125.450000000004</v>
      </c>
      <c r="H26" s="20">
        <v>70552</v>
      </c>
      <c r="I26" s="20">
        <v>65679.350000000006</v>
      </c>
      <c r="J26" s="20">
        <v>67375.549999999988</v>
      </c>
      <c r="K26" s="15">
        <v>492409</v>
      </c>
      <c r="L26" s="15">
        <v>518610</v>
      </c>
      <c r="M26" s="15">
        <v>550095</v>
      </c>
      <c r="N26" s="5">
        <v>2521</v>
      </c>
      <c r="O26" s="5">
        <v>3385</v>
      </c>
      <c r="P26" s="5">
        <v>1236</v>
      </c>
      <c r="Q26" s="15">
        <v>198991</v>
      </c>
      <c r="R26" s="15">
        <v>254993</v>
      </c>
      <c r="S26" s="15">
        <v>299051</v>
      </c>
    </row>
  </sheetData>
  <mergeCells count="7">
    <mergeCell ref="Q1:S1"/>
    <mergeCell ref="N1:P1"/>
    <mergeCell ref="A1:A2"/>
    <mergeCell ref="B1:D1"/>
    <mergeCell ref="E1:G1"/>
    <mergeCell ref="K1:M1"/>
    <mergeCell ref="H1:J1"/>
  </mergeCells>
  <phoneticPr fontId="3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"/>
  <sheetViews>
    <sheetView zoomScale="70" zoomScaleNormal="70" workbookViewId="0">
      <selection activeCell="H17" sqref="H17"/>
    </sheetView>
  </sheetViews>
  <sheetFormatPr defaultRowHeight="14.5" x14ac:dyDescent="0.35"/>
  <cols>
    <col min="1" max="1" width="26" bestFit="1" customWidth="1"/>
    <col min="2" max="2" width="14.1796875" bestFit="1" customWidth="1"/>
    <col min="3" max="3" width="13.6328125" customWidth="1"/>
    <col min="4" max="4" width="14.81640625" bestFit="1" customWidth="1"/>
    <col min="5" max="5" width="14.1796875" bestFit="1" customWidth="1"/>
    <col min="6" max="6" width="18.54296875" customWidth="1"/>
    <col min="7" max="7" width="14.81640625" bestFit="1" customWidth="1"/>
  </cols>
  <sheetData>
    <row r="1" spans="1:7" ht="15.65" customHeight="1" x14ac:dyDescent="0.35">
      <c r="A1" s="52" t="s">
        <v>0</v>
      </c>
      <c r="B1" s="55" t="s">
        <v>30</v>
      </c>
      <c r="C1" s="55"/>
      <c r="D1" s="55"/>
      <c r="E1" s="56" t="s">
        <v>1</v>
      </c>
      <c r="F1" s="56"/>
      <c r="G1" s="56"/>
    </row>
    <row r="2" spans="1:7" ht="52.5" thickBot="1" x14ac:dyDescent="0.4">
      <c r="A2" s="54"/>
      <c r="B2" s="28" t="s">
        <v>23</v>
      </c>
      <c r="C2" s="28" t="s">
        <v>31</v>
      </c>
      <c r="D2" s="28" t="s">
        <v>32</v>
      </c>
      <c r="E2" s="29" t="str">
        <f>B2</f>
        <v>Продукция сельского хозяйства - всего, млн. руб.</v>
      </c>
      <c r="F2" s="29" t="str">
        <f t="shared" ref="F2:G2" si="0">C2</f>
        <v>в т.ч. растениеводства</v>
      </c>
      <c r="G2" s="29" t="str">
        <f t="shared" si="0"/>
        <v>в т.ч. животноводства</v>
      </c>
    </row>
    <row r="3" spans="1:7" ht="26.5" thickBot="1" x14ac:dyDescent="0.4">
      <c r="A3" s="43" t="s">
        <v>27</v>
      </c>
      <c r="B3" s="44">
        <f>Данные!D3-Данные!B3</f>
        <v>122536</v>
      </c>
      <c r="C3" s="45">
        <f>Данные!G3-Данные!E3</f>
        <v>-18550.849999999977</v>
      </c>
      <c r="D3" s="45">
        <f>Данные!J3-Данные!H3</f>
        <v>141086.84999999998</v>
      </c>
      <c r="E3" s="46">
        <f>Данные!D3/Данные!B3*100</f>
        <v>110.25945874439348</v>
      </c>
      <c r="F3" s="46">
        <f>Данные!G3/Данные!E3*100</f>
        <v>96.899924799465239</v>
      </c>
      <c r="G3" s="47">
        <f>Данные!J3/Данные!H3*100</f>
        <v>123.67344216413214</v>
      </c>
    </row>
    <row r="4" spans="1:7" x14ac:dyDescent="0.35">
      <c r="A4" s="38" t="s">
        <v>2</v>
      </c>
      <c r="B4" s="39">
        <f>Данные!D4-Данные!B4</f>
        <v>12413</v>
      </c>
      <c r="C4" s="40">
        <f>Данные!G4-Данные!E4</f>
        <v>-4926</v>
      </c>
      <c r="D4" s="40">
        <f>Данные!J4-Данные!H4</f>
        <v>17339</v>
      </c>
      <c r="E4" s="41">
        <f>Данные!D4/Данные!B4*100</f>
        <v>107.89279582882941</v>
      </c>
      <c r="F4" s="41">
        <f>Данные!G4/Данные!E4*100</f>
        <v>92.811172890854166</v>
      </c>
      <c r="G4" s="42">
        <f>Данные!J4/Данные!H4*100</f>
        <v>119.53756183307604</v>
      </c>
    </row>
    <row r="5" spans="1:7" x14ac:dyDescent="0.35">
      <c r="A5" s="30" t="s">
        <v>3</v>
      </c>
      <c r="B5" s="1">
        <f>Данные!D5-Данные!B5</f>
        <v>10170</v>
      </c>
      <c r="C5" s="24">
        <f>Данные!G5-Данные!E5</f>
        <v>9565.3500000000022</v>
      </c>
      <c r="D5" s="24">
        <f>Данные!J5-Данные!H5</f>
        <v>604.64999999999782</v>
      </c>
      <c r="E5" s="2">
        <f>Данные!D5/Данные!B5*100</f>
        <v>126.13522473209467</v>
      </c>
      <c r="F5" s="2">
        <f>Данные!G5/Данные!E5*100</f>
        <v>176.38835649257311</v>
      </c>
      <c r="G5" s="31">
        <f>Данные!J5/Данные!H5*100</f>
        <v>102.29112197340002</v>
      </c>
    </row>
    <row r="6" spans="1:7" x14ac:dyDescent="0.35">
      <c r="A6" s="30" t="s">
        <v>4</v>
      </c>
      <c r="B6" s="1">
        <f>Данные!D6-Данные!B6</f>
        <v>12256</v>
      </c>
      <c r="C6" s="24">
        <f>Данные!G6-Данные!E6</f>
        <v>7375.5499999999993</v>
      </c>
      <c r="D6" s="24">
        <f>Данные!J6-Данные!H6</f>
        <v>4880.4499999999971</v>
      </c>
      <c r="E6" s="2">
        <f>Данные!D6/Данные!B6*100</f>
        <v>120.52828166088807</v>
      </c>
      <c r="F6" s="2">
        <f>Данные!G6/Данные!E6*100</f>
        <v>129.49512117091896</v>
      </c>
      <c r="G6" s="31">
        <f>Данные!J6/Данные!H6*100</f>
        <v>114.06591347955153</v>
      </c>
    </row>
    <row r="7" spans="1:7" x14ac:dyDescent="0.35">
      <c r="A7" s="30" t="s">
        <v>5</v>
      </c>
      <c r="B7" s="1">
        <f>Данные!D7-Данные!B7</f>
        <v>13484</v>
      </c>
      <c r="C7" s="24">
        <f>Данные!G7-Данные!E7</f>
        <v>-44928.55</v>
      </c>
      <c r="D7" s="24">
        <f>Данные!J7-Данные!H7</f>
        <v>58412.549999999988</v>
      </c>
      <c r="E7" s="2">
        <f>Данные!D7/Данные!B7*100</f>
        <v>105.73062979978496</v>
      </c>
      <c r="F7" s="2">
        <f>Данные!G7/Данные!E7*100</f>
        <v>71.361199643039271</v>
      </c>
      <c r="G7" s="31">
        <f>Данные!J7/Данные!H7*100</f>
        <v>174.48965147863345</v>
      </c>
    </row>
    <row r="8" spans="1:7" x14ac:dyDescent="0.35">
      <c r="A8" s="30" t="s">
        <v>6</v>
      </c>
      <c r="B8" s="1">
        <f>Данные!D8-Данные!B8</f>
        <v>2412</v>
      </c>
      <c r="C8" s="24">
        <f>Данные!G8-Данные!E8</f>
        <v>-3432.75</v>
      </c>
      <c r="D8" s="24">
        <f>Данные!J8-Данные!H8</f>
        <v>5844.75</v>
      </c>
      <c r="E8" s="2">
        <f>Данные!D8/Данные!B8*100</f>
        <v>103.69411728669229</v>
      </c>
      <c r="F8" s="2">
        <f>Данные!G8/Данные!E8*100</f>
        <v>89.873893805309734</v>
      </c>
      <c r="G8" s="31">
        <f>Данные!J8/Данные!H8*100</f>
        <v>118.61800401363361</v>
      </c>
    </row>
    <row r="9" spans="1:7" x14ac:dyDescent="0.35">
      <c r="A9" s="30" t="s">
        <v>7</v>
      </c>
      <c r="B9" s="1">
        <f>Данные!D9-Данные!B9</f>
        <v>4288</v>
      </c>
      <c r="C9" s="24">
        <f>Данные!G9-Данные!E9</f>
        <v>-447.64999999999782</v>
      </c>
      <c r="D9" s="24">
        <f>Данные!J9-Данные!H9</f>
        <v>4735.6499999999978</v>
      </c>
      <c r="E9" s="2">
        <f>Данные!D9/Данные!B9*100</f>
        <v>111.10449307264017</v>
      </c>
      <c r="F9" s="2">
        <f>Данные!G9/Данные!E9*100</f>
        <v>97.73387668320342</v>
      </c>
      <c r="G9" s="31">
        <f>Данные!J9/Данные!H9*100</f>
        <v>125.10815969460791</v>
      </c>
    </row>
    <row r="10" spans="1:7" x14ac:dyDescent="0.35">
      <c r="A10" s="30" t="s">
        <v>8</v>
      </c>
      <c r="B10" s="1">
        <f>Данные!D10-Данные!B10</f>
        <v>1677</v>
      </c>
      <c r="C10" s="24">
        <f>Данные!G10-Данные!E10</f>
        <v>-1184.3499999999985</v>
      </c>
      <c r="D10" s="24">
        <f>Данные!J10-Данные!H10</f>
        <v>2861.3499999999985</v>
      </c>
      <c r="E10" s="2">
        <f>Данные!D10/Данные!B10*100</f>
        <v>104.03512993262754</v>
      </c>
      <c r="F10" s="2">
        <f>Данные!G10/Данные!E10*100</f>
        <v>94.262148151736852</v>
      </c>
      <c r="G10" s="31">
        <f>Данные!J10/Данные!H10*100</f>
        <v>113.67823509727997</v>
      </c>
    </row>
    <row r="11" spans="1:7" x14ac:dyDescent="0.35">
      <c r="A11" s="30" t="s">
        <v>9</v>
      </c>
      <c r="B11" s="1">
        <f>Данные!D11-Данные!B11</f>
        <v>4607</v>
      </c>
      <c r="C11" s="24">
        <f>Данные!G11-Данные!E11</f>
        <v>2115.5499999999993</v>
      </c>
      <c r="D11" s="24">
        <f>Данные!J11-Данные!H11</f>
        <v>2491.4500000000007</v>
      </c>
      <c r="E11" s="2">
        <f>Данные!D11/Данные!B11*100</f>
        <v>111.73100427785701</v>
      </c>
      <c r="F11" s="2">
        <f>Данные!G11/Данные!E11*100</f>
        <v>111.99971639251277</v>
      </c>
      <c r="G11" s="31">
        <f>Данные!J11/Данные!H11*100</f>
        <v>111.51210609001016</v>
      </c>
    </row>
    <row r="12" spans="1:7" x14ac:dyDescent="0.35">
      <c r="A12" s="30" t="s">
        <v>10</v>
      </c>
      <c r="B12" s="1">
        <f>Данные!D12-Данные!B12</f>
        <v>8519</v>
      </c>
      <c r="C12" s="24">
        <f>Данные!G12-Данные!E12</f>
        <v>2385.3499999999985</v>
      </c>
      <c r="D12" s="24">
        <f>Данные!J12-Данные!H12</f>
        <v>6133.6500000000015</v>
      </c>
      <c r="E12" s="2">
        <f>Данные!D12/Данные!B12*100</f>
        <v>112.34566112109444</v>
      </c>
      <c r="F12" s="2">
        <f>Данные!G12/Данные!E12*100</f>
        <v>107.33953846153845</v>
      </c>
      <c r="G12" s="31">
        <f>Данные!J12/Данные!H12*100</f>
        <v>116.8026791584484</v>
      </c>
    </row>
    <row r="13" spans="1:7" x14ac:dyDescent="0.35">
      <c r="A13" s="30" t="s">
        <v>11</v>
      </c>
      <c r="B13" s="1">
        <f>Данные!D13-Данные!B13</f>
        <v>-22</v>
      </c>
      <c r="C13" s="24">
        <f>Данные!G13-Данные!E13</f>
        <v>-11050.799999999996</v>
      </c>
      <c r="D13" s="24">
        <f>Данные!J13-Данные!H13</f>
        <v>11028.799999999996</v>
      </c>
      <c r="E13" s="2">
        <f>Данные!D13/Данные!B13*100</f>
        <v>99.980537518356655</v>
      </c>
      <c r="F13" s="2">
        <f>Данные!G13/Данные!E13*100</f>
        <v>82.149641403372755</v>
      </c>
      <c r="G13" s="31">
        <f>Данные!J13/Данные!H13*100</f>
        <v>121.57011539213769</v>
      </c>
    </row>
    <row r="14" spans="1:7" x14ac:dyDescent="0.35">
      <c r="A14" s="30" t="s">
        <v>12</v>
      </c>
      <c r="B14" s="1">
        <f>Данные!D14-Данные!B14</f>
        <v>26204</v>
      </c>
      <c r="C14" s="24">
        <f>Данные!G14-Данные!E14</f>
        <v>9248.3499999999985</v>
      </c>
      <c r="D14" s="24">
        <f>Данные!J14-Данные!H14</f>
        <v>16955.650000000001</v>
      </c>
      <c r="E14" s="2">
        <f>Данные!D14/Данные!B14*100</f>
        <v>135.44961376641999</v>
      </c>
      <c r="F14" s="2">
        <f>Данные!G14/Данные!E14*100</f>
        <v>125.82832965621247</v>
      </c>
      <c r="G14" s="31">
        <f>Данные!J14/Данные!H14*100</f>
        <v>144.48900608732157</v>
      </c>
    </row>
    <row r="15" spans="1:7" x14ac:dyDescent="0.35">
      <c r="A15" s="30" t="s">
        <v>13</v>
      </c>
      <c r="B15" s="1">
        <f>Данные!D15-Данные!B15</f>
        <v>11390</v>
      </c>
      <c r="C15" s="24">
        <f>Данные!G15-Данные!E15</f>
        <v>4590.9000000000015</v>
      </c>
      <c r="D15" s="24">
        <f>Данные!J15-Данные!H15</f>
        <v>6799.0999999999985</v>
      </c>
      <c r="E15" s="2">
        <f>Данные!D15/Данные!B15*100</f>
        <v>112.79027983650003</v>
      </c>
      <c r="F15" s="2">
        <f>Данные!G15/Данные!E15*100</f>
        <v>111.30540780141844</v>
      </c>
      <c r="G15" s="31">
        <f>Данные!J15/Данные!H15*100</f>
        <v>114.03496821071752</v>
      </c>
    </row>
    <row r="16" spans="1:7" x14ac:dyDescent="0.35">
      <c r="A16" s="30" t="s">
        <v>14</v>
      </c>
      <c r="B16" s="1">
        <f>Данные!D16-Данные!B16</f>
        <v>10170</v>
      </c>
      <c r="C16" s="24">
        <f>Данные!G16-Данные!E16</f>
        <v>5225.3499999999985</v>
      </c>
      <c r="D16" s="24">
        <f>Данные!J16-Данные!H16</f>
        <v>4944.6499999999942</v>
      </c>
      <c r="E16" s="2">
        <f>Данные!D16/Данные!B16*100</f>
        <v>107.53484030139361</v>
      </c>
      <c r="F16" s="2">
        <f>Данные!G16/Данные!E16*100</f>
        <v>108.696017573932</v>
      </c>
      <c r="G16" s="31">
        <f>Данные!J16/Данные!H16*100</f>
        <v>106.60307942951765</v>
      </c>
    </row>
    <row r="17" spans="1:7" ht="15" thickBot="1" x14ac:dyDescent="0.4">
      <c r="A17" s="32" t="s">
        <v>15</v>
      </c>
      <c r="B17" s="33">
        <f>Данные!D17-Данные!B17</f>
        <v>4971</v>
      </c>
      <c r="C17" s="34">
        <f>Данные!G17-Данные!E17</f>
        <v>6912.8500000000022</v>
      </c>
      <c r="D17" s="34">
        <f>Данные!J17-Данные!H17</f>
        <v>-1941.8500000000022</v>
      </c>
      <c r="E17" s="35">
        <f>Данные!D17/Данные!B17*100</f>
        <v>112.92444490666111</v>
      </c>
      <c r="F17" s="35">
        <f>Данные!G17/Данные!E17*100</f>
        <v>154.72490500316658</v>
      </c>
      <c r="G17" s="36">
        <f>Данные!J17/Данные!H17*100</f>
        <v>92.482191250483922</v>
      </c>
    </row>
    <row r="18" spans="1:7" ht="26.5" thickBot="1" x14ac:dyDescent="0.4">
      <c r="A18" s="43" t="s">
        <v>26</v>
      </c>
      <c r="B18" s="44">
        <f>Данные!D19-Данные!B19</f>
        <v>23539</v>
      </c>
      <c r="C18" s="45">
        <f>Данные!G19-Данные!E19</f>
        <v>28517.899999999994</v>
      </c>
      <c r="D18" s="45">
        <f>Данные!J19-Данные!H19</f>
        <v>-4978.8999999999942</v>
      </c>
      <c r="E18" s="46">
        <f>Данные!D19/Данные!B19*100</f>
        <v>107.34939194779649</v>
      </c>
      <c r="F18" s="46">
        <f>Данные!G19/Данные!E19*100</f>
        <v>117.43467628538239</v>
      </c>
      <c r="G18" s="47">
        <f>Данные!J19/Данные!H19*100</f>
        <v>96.822958874389826</v>
      </c>
    </row>
    <row r="19" spans="1:7" x14ac:dyDescent="0.35">
      <c r="A19" s="38" t="s">
        <v>16</v>
      </c>
      <c r="B19" s="39">
        <f>Данные!D20-Данные!B20</f>
        <v>7692</v>
      </c>
      <c r="C19" s="40">
        <f>Данные!G20-Данные!E20</f>
        <v>6291.0499999999993</v>
      </c>
      <c r="D19" s="40">
        <f>Данные!J20-Данные!H20</f>
        <v>1400.9500000000007</v>
      </c>
      <c r="E19" s="41">
        <f>Данные!D20/Данные!B20*100</f>
        <v>119.93934209503072</v>
      </c>
      <c r="F19" s="41">
        <f>Данные!G20/Данные!E20*100</f>
        <v>143.29697178251891</v>
      </c>
      <c r="G19" s="42">
        <f>Данные!J20/Данные!H20*100</f>
        <v>105.82588264648398</v>
      </c>
    </row>
    <row r="20" spans="1:7" x14ac:dyDescent="0.35">
      <c r="A20" s="30" t="s">
        <v>17</v>
      </c>
      <c r="B20" s="1">
        <f>Данные!D21-Данные!B21</f>
        <v>12884</v>
      </c>
      <c r="C20" s="24">
        <f>Данные!G21-Данные!E21</f>
        <v>10604.099999999999</v>
      </c>
      <c r="D20" s="24">
        <f>Данные!J21-Данные!H21</f>
        <v>2279.9000000000015</v>
      </c>
      <c r="E20" s="2">
        <f>Данные!D21/Данные!B21*100</f>
        <v>116.28124447140293</v>
      </c>
      <c r="F20" s="2">
        <f>Данные!G21/Данные!E21*100</f>
        <v>134.4244253992988</v>
      </c>
      <c r="G20" s="31">
        <f>Данные!J21/Данные!H21*100</f>
        <v>104.71735981791848</v>
      </c>
    </row>
    <row r="21" spans="1:7" x14ac:dyDescent="0.35">
      <c r="A21" s="30" t="s">
        <v>18</v>
      </c>
      <c r="B21" s="1">
        <f>Данные!D22-Данные!B22</f>
        <v>6321</v>
      </c>
      <c r="C21" s="24">
        <f>Данные!G22-Данные!E22</f>
        <v>7161.6500000000015</v>
      </c>
      <c r="D21" s="24">
        <f>Данные!J22-Данные!H22</f>
        <v>-840.65000000000146</v>
      </c>
      <c r="E21" s="2">
        <f>Данные!D22/Данные!B22*100</f>
        <v>108.23948068199594</v>
      </c>
      <c r="F21" s="2">
        <f>Данные!G22/Данные!E22*100</f>
        <v>123.71014732660157</v>
      </c>
      <c r="G21" s="31">
        <f>Данные!J22/Данные!H22*100</f>
        <v>98.192578099804336</v>
      </c>
    </row>
    <row r="22" spans="1:7" ht="26" x14ac:dyDescent="0.35">
      <c r="A22" s="37" t="s">
        <v>25</v>
      </c>
      <c r="B22" s="1">
        <f>Данные!D23-Данные!B23</f>
        <v>-34</v>
      </c>
      <c r="C22" s="24">
        <f>Данные!G23-Данные!E23</f>
        <v>2201.6500000000005</v>
      </c>
      <c r="D22" s="24">
        <f>Данные!J23-Данные!H23</f>
        <v>-2235.6500000000005</v>
      </c>
      <c r="E22" s="2">
        <f>Данные!D23/Данные!B23*100</f>
        <v>99.640249709025497</v>
      </c>
      <c r="F22" s="2">
        <f>Данные!G23/Данные!E23*100</f>
        <v>208.13605108055012</v>
      </c>
      <c r="G22" s="31">
        <f>Данные!J23/Данные!H23*100</f>
        <v>69.849629130141594</v>
      </c>
    </row>
    <row r="23" spans="1:7" ht="26" x14ac:dyDescent="0.35">
      <c r="A23" s="37" t="s">
        <v>24</v>
      </c>
      <c r="B23" s="1">
        <f>Данные!D24-Данные!B24</f>
        <v>240</v>
      </c>
      <c r="C23" s="24">
        <f>Данные!G24-Данные!E24</f>
        <v>313.15000000000009</v>
      </c>
      <c r="D23" s="24">
        <f>Данные!J24-Данные!H24</f>
        <v>-73.150000000000091</v>
      </c>
      <c r="E23" s="2">
        <f>Данные!D24/Данные!B24*100</f>
        <v>108.93189430591738</v>
      </c>
      <c r="F23" s="2">
        <f>Данные!G24/Данные!E24*100</f>
        <v>131.19023904382473</v>
      </c>
      <c r="G23" s="31">
        <f>Данные!J24/Данные!H24*100</f>
        <v>95.653594771241828</v>
      </c>
    </row>
    <row r="24" spans="1:7" x14ac:dyDescent="0.35">
      <c r="A24" s="37" t="s">
        <v>18</v>
      </c>
      <c r="B24" s="1">
        <f>Данные!D25-Данные!B25</f>
        <v>6115</v>
      </c>
      <c r="C24" s="24">
        <f>Данные!G25-Данные!E25</f>
        <v>2127.8500000000022</v>
      </c>
      <c r="D24" s="24">
        <f>Данные!J25-Данные!H25</f>
        <v>3987.1499999999942</v>
      </c>
      <c r="E24" s="2">
        <f>Данные!D25/Данные!B25*100</f>
        <v>109.46916906686488</v>
      </c>
      <c r="F24" s="2">
        <f>Данные!G25/Данные!E25*100</f>
        <v>107.1683398463819</v>
      </c>
      <c r="G24" s="31">
        <f>Данные!J25/Данные!H25*100</f>
        <v>111.42646300223534</v>
      </c>
    </row>
    <row r="25" spans="1:7" ht="15" thickBot="1" x14ac:dyDescent="0.4">
      <c r="A25" s="32" t="s">
        <v>19</v>
      </c>
      <c r="B25" s="33">
        <f>Данные!D26-Данные!B26</f>
        <v>-3358</v>
      </c>
      <c r="C25" s="34">
        <f>Данные!G26-Данные!E26</f>
        <v>-181.54999999999563</v>
      </c>
      <c r="D25" s="34">
        <f>Данные!J26-Данные!H26</f>
        <v>-3176.4500000000116</v>
      </c>
      <c r="E25" s="35">
        <f>Данные!D26/Данные!B26*100</f>
        <v>97.331934943071218</v>
      </c>
      <c r="F25" s="35">
        <f>Данные!G26/Данные!E26*100</f>
        <v>99.671741370893386</v>
      </c>
      <c r="G25" s="36">
        <f>Данные!J26/Данные!H26*100</f>
        <v>95.497717995237537</v>
      </c>
    </row>
  </sheetData>
  <mergeCells count="3">
    <mergeCell ref="A1:A2"/>
    <mergeCell ref="B1:D1"/>
    <mergeCell ref="E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3"/>
  <sheetViews>
    <sheetView topLeftCell="A40" zoomScale="50" zoomScaleNormal="50" workbookViewId="0">
      <selection activeCell="F40" sqref="F40"/>
    </sheetView>
  </sheetViews>
  <sheetFormatPr defaultRowHeight="14.5" x14ac:dyDescent="0.35"/>
  <cols>
    <col min="1" max="1" width="44" customWidth="1"/>
    <col min="2" max="2" width="14.54296875" customWidth="1"/>
    <col min="3" max="3" width="12.7265625" customWidth="1"/>
    <col min="4" max="4" width="16.36328125" customWidth="1"/>
    <col min="5" max="5" width="14.36328125" customWidth="1"/>
    <col min="6" max="6" width="28" customWidth="1"/>
    <col min="7" max="7" width="17.08984375" customWidth="1"/>
    <col min="11" max="11" width="50" customWidth="1"/>
    <col min="12" max="12" width="18.7265625" customWidth="1"/>
    <col min="13" max="13" width="16" customWidth="1"/>
    <col min="14" max="14" width="15.453125" customWidth="1"/>
    <col min="15" max="15" width="20.54296875" customWidth="1"/>
    <col min="16" max="16" width="21.6328125" customWidth="1"/>
    <col min="17" max="17" width="16.90625" customWidth="1"/>
  </cols>
  <sheetData>
    <row r="1" spans="1:17" ht="18.5" customHeight="1" x14ac:dyDescent="0.35">
      <c r="A1" s="57" t="s">
        <v>27</v>
      </c>
      <c r="B1" s="59">
        <v>2017</v>
      </c>
      <c r="K1" s="57" t="s">
        <v>26</v>
      </c>
      <c r="L1" s="59">
        <v>2017</v>
      </c>
    </row>
    <row r="2" spans="1:17" x14ac:dyDescent="0.35">
      <c r="A2" s="58"/>
      <c r="B2" s="60"/>
      <c r="K2" s="58"/>
      <c r="L2" s="60"/>
    </row>
    <row r="3" spans="1:17" ht="72.5" x14ac:dyDescent="0.35">
      <c r="A3" s="3" t="s">
        <v>0</v>
      </c>
      <c r="B3" s="26" t="s">
        <v>23</v>
      </c>
      <c r="C3" s="26" t="s">
        <v>31</v>
      </c>
      <c r="D3" s="26" t="s">
        <v>32</v>
      </c>
      <c r="E3" s="27" t="s">
        <v>21</v>
      </c>
      <c r="F3" s="27" t="s">
        <v>22</v>
      </c>
      <c r="G3" s="27" t="s">
        <v>20</v>
      </c>
      <c r="H3" s="25"/>
      <c r="K3" s="3" t="s">
        <v>0</v>
      </c>
      <c r="L3" s="26" t="s">
        <v>23</v>
      </c>
      <c r="M3" s="26" t="s">
        <v>31</v>
      </c>
      <c r="N3" s="26" t="s">
        <v>32</v>
      </c>
      <c r="O3" s="27" t="s">
        <v>21</v>
      </c>
      <c r="P3" s="27" t="s">
        <v>22</v>
      </c>
      <c r="Q3" s="27" t="s">
        <v>20</v>
      </c>
    </row>
    <row r="4" spans="1:17" x14ac:dyDescent="0.35">
      <c r="A4" s="13" t="s">
        <v>2</v>
      </c>
      <c r="B4" s="14">
        <v>157270</v>
      </c>
      <c r="C4" s="10">
        <v>68523</v>
      </c>
      <c r="D4" s="20">
        <v>88747</v>
      </c>
      <c r="E4" s="15">
        <v>841128</v>
      </c>
      <c r="F4" s="5">
        <v>-2991</v>
      </c>
      <c r="G4" s="15">
        <v>278592</v>
      </c>
      <c r="K4" s="16" t="s">
        <v>25</v>
      </c>
      <c r="L4" s="14">
        <v>9451</v>
      </c>
      <c r="M4" s="18">
        <v>2036</v>
      </c>
      <c r="N4" s="20">
        <v>7415</v>
      </c>
      <c r="O4" s="15">
        <v>394613</v>
      </c>
      <c r="P4" s="5">
        <v>1</v>
      </c>
      <c r="Q4" s="15">
        <v>920187</v>
      </c>
    </row>
    <row r="5" spans="1:17" x14ac:dyDescent="0.35">
      <c r="A5" s="13" t="s">
        <v>11</v>
      </c>
      <c r="B5" s="14">
        <v>113038</v>
      </c>
      <c r="C5" s="10">
        <v>61908</v>
      </c>
      <c r="D5" s="20">
        <v>51130</v>
      </c>
      <c r="E5" s="15">
        <v>293997</v>
      </c>
      <c r="F5" s="5">
        <v>-2171</v>
      </c>
      <c r="G5" s="15">
        <v>184877</v>
      </c>
      <c r="K5" s="16" t="s">
        <v>24</v>
      </c>
      <c r="L5" s="14">
        <v>2687</v>
      </c>
      <c r="M5" s="18">
        <v>1004</v>
      </c>
      <c r="N5" s="20">
        <v>1683</v>
      </c>
      <c r="O5" s="15">
        <v>127666</v>
      </c>
      <c r="P5" s="5">
        <v>62</v>
      </c>
      <c r="Q5" s="15">
        <v>1069620</v>
      </c>
    </row>
    <row r="6" spans="1:17" x14ac:dyDescent="0.35">
      <c r="A6" s="13" t="s">
        <v>3</v>
      </c>
      <c r="B6" s="14">
        <v>38913</v>
      </c>
      <c r="C6" s="10">
        <v>12522</v>
      </c>
      <c r="D6" s="20">
        <v>26391</v>
      </c>
      <c r="E6" s="15">
        <v>81991</v>
      </c>
      <c r="F6" s="5">
        <v>-1173</v>
      </c>
      <c r="G6" s="15">
        <v>24029</v>
      </c>
      <c r="K6" s="13" t="s">
        <v>16</v>
      </c>
      <c r="L6" s="14">
        <v>38577</v>
      </c>
      <c r="M6" s="15">
        <v>14530</v>
      </c>
      <c r="N6" s="20">
        <v>24047</v>
      </c>
      <c r="O6" s="15">
        <v>108662</v>
      </c>
      <c r="P6" s="5">
        <v>651</v>
      </c>
      <c r="Q6" s="15">
        <v>22851</v>
      </c>
    </row>
    <row r="7" spans="1:17" x14ac:dyDescent="0.35">
      <c r="A7" s="13" t="s">
        <v>15</v>
      </c>
      <c r="B7" s="14">
        <v>38462</v>
      </c>
      <c r="C7" s="10">
        <v>12632</v>
      </c>
      <c r="D7" s="20">
        <v>25830</v>
      </c>
      <c r="E7" s="15">
        <v>178266</v>
      </c>
      <c r="F7" s="5">
        <v>107</v>
      </c>
      <c r="G7" s="15">
        <v>84094</v>
      </c>
      <c r="K7" s="13" t="s">
        <v>19</v>
      </c>
      <c r="L7" s="14">
        <v>125859</v>
      </c>
      <c r="M7" s="18">
        <v>55307</v>
      </c>
      <c r="N7" s="20">
        <v>70552</v>
      </c>
      <c r="O7" s="15">
        <v>492409</v>
      </c>
      <c r="P7" s="5">
        <v>2521</v>
      </c>
      <c r="Q7" s="15">
        <v>198991</v>
      </c>
    </row>
    <row r="8" spans="1:17" x14ac:dyDescent="0.35">
      <c r="A8" s="13" t="s">
        <v>7</v>
      </c>
      <c r="B8" s="14">
        <v>38615</v>
      </c>
      <c r="C8" s="10">
        <v>19754</v>
      </c>
      <c r="D8" s="20">
        <v>18861</v>
      </c>
      <c r="E8" s="15">
        <v>142187</v>
      </c>
      <c r="F8" s="5">
        <v>771</v>
      </c>
      <c r="G8" s="15">
        <v>52365</v>
      </c>
      <c r="K8" s="13" t="s">
        <v>17</v>
      </c>
      <c r="L8" s="14">
        <v>79134</v>
      </c>
      <c r="M8" s="14">
        <v>30804</v>
      </c>
      <c r="N8" s="20">
        <v>48330</v>
      </c>
      <c r="O8" s="15">
        <v>1078234</v>
      </c>
      <c r="P8" s="5">
        <v>2701</v>
      </c>
      <c r="Q8" s="15">
        <v>320111</v>
      </c>
    </row>
    <row r="9" spans="1:17" x14ac:dyDescent="0.35">
      <c r="A9" s="13" t="s">
        <v>5</v>
      </c>
      <c r="B9" s="14">
        <v>235297</v>
      </c>
      <c r="C9" s="10">
        <v>156880</v>
      </c>
      <c r="D9" s="20">
        <v>78417</v>
      </c>
      <c r="E9" s="15">
        <v>843943</v>
      </c>
      <c r="F9" s="5">
        <v>1312</v>
      </c>
      <c r="G9" s="15">
        <v>637612</v>
      </c>
      <c r="K9" s="16" t="s">
        <v>18</v>
      </c>
      <c r="L9" s="14">
        <v>64578</v>
      </c>
      <c r="M9" s="18">
        <v>29684</v>
      </c>
      <c r="N9" s="20">
        <v>34894</v>
      </c>
      <c r="O9" s="15">
        <v>354135</v>
      </c>
      <c r="P9" s="5">
        <v>2986</v>
      </c>
      <c r="Q9" s="15">
        <v>301334</v>
      </c>
    </row>
    <row r="10" spans="1:17" x14ac:dyDescent="0.35">
      <c r="A10" s="13" t="s">
        <v>13</v>
      </c>
      <c r="B10" s="14">
        <v>89052</v>
      </c>
      <c r="C10" s="10">
        <v>40608</v>
      </c>
      <c r="D10" s="20">
        <v>48444</v>
      </c>
      <c r="E10" s="15">
        <v>613578</v>
      </c>
      <c r="F10" s="5">
        <v>1408</v>
      </c>
      <c r="G10" s="15">
        <v>259544</v>
      </c>
      <c r="K10" s="13" t="s">
        <v>18</v>
      </c>
      <c r="L10" s="14">
        <v>76716</v>
      </c>
      <c r="M10" s="14">
        <v>30205</v>
      </c>
      <c r="N10" s="20">
        <v>46511</v>
      </c>
      <c r="O10" s="15">
        <v>876414</v>
      </c>
      <c r="P10" s="5">
        <v>3049</v>
      </c>
      <c r="Q10" s="15">
        <v>2291141</v>
      </c>
    </row>
    <row r="11" spans="1:17" x14ac:dyDescent="0.35">
      <c r="A11" s="13" t="s">
        <v>12</v>
      </c>
      <c r="B11" s="14">
        <v>73919</v>
      </c>
      <c r="C11" s="10">
        <v>35807</v>
      </c>
      <c r="D11" s="20">
        <v>38112</v>
      </c>
      <c r="E11" s="15">
        <v>199179</v>
      </c>
      <c r="F11" s="5">
        <v>1825</v>
      </c>
      <c r="G11" s="15">
        <v>72050</v>
      </c>
    </row>
    <row r="12" spans="1:17" x14ac:dyDescent="0.35">
      <c r="A12" s="13" t="s">
        <v>8</v>
      </c>
      <c r="B12" s="14">
        <v>41560</v>
      </c>
      <c r="C12" s="10">
        <v>20641</v>
      </c>
      <c r="D12" s="20">
        <v>20919</v>
      </c>
      <c r="E12" s="15">
        <v>502334</v>
      </c>
      <c r="F12" s="5">
        <v>2060</v>
      </c>
      <c r="G12" s="15">
        <v>245140</v>
      </c>
    </row>
    <row r="13" spans="1:17" x14ac:dyDescent="0.35">
      <c r="A13" s="13" t="s">
        <v>10</v>
      </c>
      <c r="B13" s="14">
        <v>69004</v>
      </c>
      <c r="C13" s="10">
        <v>32500</v>
      </c>
      <c r="D13" s="20">
        <v>36504</v>
      </c>
      <c r="E13" s="15">
        <v>696909</v>
      </c>
      <c r="F13" s="5">
        <v>2073</v>
      </c>
      <c r="G13" s="15">
        <v>245268</v>
      </c>
    </row>
    <row r="14" spans="1:17" x14ac:dyDescent="0.35">
      <c r="A14" s="13" t="s">
        <v>14</v>
      </c>
      <c r="B14" s="14">
        <v>134973</v>
      </c>
      <c r="C14" s="10">
        <v>60089</v>
      </c>
      <c r="D14" s="20">
        <v>74884</v>
      </c>
      <c r="E14" s="15">
        <v>333210</v>
      </c>
      <c r="F14" s="5">
        <v>2466</v>
      </c>
      <c r="G14" s="15">
        <v>145164</v>
      </c>
    </row>
    <row r="15" spans="1:17" x14ac:dyDescent="0.35">
      <c r="A15" s="13" t="s">
        <v>6</v>
      </c>
      <c r="B15" s="14">
        <v>65293</v>
      </c>
      <c r="C15" s="10">
        <v>33900</v>
      </c>
      <c r="D15" s="20">
        <v>31393</v>
      </c>
      <c r="E15" s="15">
        <v>221458</v>
      </c>
      <c r="F15" s="5">
        <v>2495</v>
      </c>
      <c r="G15" s="15">
        <v>83706</v>
      </c>
    </row>
    <row r="16" spans="1:17" x14ac:dyDescent="0.35">
      <c r="A16" s="13" t="s">
        <v>9</v>
      </c>
      <c r="B16" s="14">
        <v>39272</v>
      </c>
      <c r="C16" s="10">
        <v>17630</v>
      </c>
      <c r="D16" s="20">
        <v>21642</v>
      </c>
      <c r="E16" s="15">
        <v>184353</v>
      </c>
      <c r="F16" s="5">
        <v>3365</v>
      </c>
      <c r="G16" s="15">
        <v>57861</v>
      </c>
    </row>
    <row r="17" spans="1:17" x14ac:dyDescent="0.35">
      <c r="A17" s="13" t="s">
        <v>4</v>
      </c>
      <c r="B17" s="14">
        <v>59703</v>
      </c>
      <c r="C17" s="10">
        <v>25006</v>
      </c>
      <c r="D17" s="20">
        <v>34697</v>
      </c>
      <c r="E17" s="15">
        <v>87397</v>
      </c>
      <c r="F17" s="5">
        <v>3467</v>
      </c>
      <c r="G17" s="15">
        <v>58535</v>
      </c>
    </row>
    <row r="19" spans="1:17" x14ac:dyDescent="0.35">
      <c r="A19" s="57" t="s">
        <v>27</v>
      </c>
      <c r="B19" s="59">
        <v>2018</v>
      </c>
      <c r="K19" s="57" t="s">
        <v>26</v>
      </c>
      <c r="L19" s="59">
        <v>2018</v>
      </c>
    </row>
    <row r="20" spans="1:17" x14ac:dyDescent="0.35">
      <c r="A20" s="58"/>
      <c r="B20" s="60"/>
      <c r="K20" s="58"/>
      <c r="L20" s="60"/>
    </row>
    <row r="21" spans="1:17" ht="72.5" x14ac:dyDescent="0.35">
      <c r="A21" s="3" t="s">
        <v>0</v>
      </c>
      <c r="B21" s="26" t="s">
        <v>23</v>
      </c>
      <c r="C21" s="26" t="s">
        <v>31</v>
      </c>
      <c r="D21" s="26" t="s">
        <v>32</v>
      </c>
      <c r="E21" s="27" t="s">
        <v>21</v>
      </c>
      <c r="F21" s="27" t="s">
        <v>22</v>
      </c>
      <c r="G21" s="27" t="s">
        <v>20</v>
      </c>
      <c r="K21" s="3" t="s">
        <v>0</v>
      </c>
      <c r="L21" s="26" t="s">
        <v>23</v>
      </c>
      <c r="M21" s="26" t="s">
        <v>31</v>
      </c>
      <c r="N21" s="26" t="s">
        <v>32</v>
      </c>
      <c r="O21" s="27" t="s">
        <v>21</v>
      </c>
      <c r="P21" s="27" t="s">
        <v>22</v>
      </c>
      <c r="Q21" s="27" t="s">
        <v>20</v>
      </c>
    </row>
    <row r="22" spans="1:17" x14ac:dyDescent="0.35">
      <c r="A22" s="13" t="s">
        <v>12</v>
      </c>
      <c r="B22" s="14">
        <v>82455</v>
      </c>
      <c r="C22" s="19">
        <v>37104.75</v>
      </c>
      <c r="D22" s="20">
        <v>45350.25</v>
      </c>
      <c r="E22" s="15">
        <v>206297</v>
      </c>
      <c r="F22" s="5">
        <v>-1457</v>
      </c>
      <c r="G22" s="15">
        <v>87106</v>
      </c>
      <c r="K22" s="16" t="s">
        <v>24</v>
      </c>
      <c r="L22" s="14">
        <v>2761</v>
      </c>
      <c r="M22" s="22">
        <v>1242.45</v>
      </c>
      <c r="N22" s="20">
        <v>1518.55</v>
      </c>
      <c r="O22" s="15">
        <v>138460</v>
      </c>
      <c r="P22" s="5">
        <v>-10</v>
      </c>
      <c r="Q22" s="15">
        <v>1021502</v>
      </c>
    </row>
    <row r="23" spans="1:17" x14ac:dyDescent="0.35">
      <c r="A23" s="13" t="s">
        <v>11</v>
      </c>
      <c r="B23" s="14">
        <v>107971</v>
      </c>
      <c r="C23" s="19">
        <v>48586.950000000004</v>
      </c>
      <c r="D23" s="20">
        <v>59384.049999999996</v>
      </c>
      <c r="E23" s="15">
        <v>307946</v>
      </c>
      <c r="F23" s="5">
        <v>-491</v>
      </c>
      <c r="G23" s="15">
        <v>208105</v>
      </c>
      <c r="K23" s="16" t="s">
        <v>25</v>
      </c>
      <c r="L23" s="14">
        <v>10027</v>
      </c>
      <c r="M23" s="22">
        <v>4512.1500000000005</v>
      </c>
      <c r="N23" s="20">
        <v>5514.8499999999995</v>
      </c>
      <c r="O23" s="15">
        <v>420592</v>
      </c>
      <c r="P23" s="5">
        <v>3</v>
      </c>
      <c r="Q23" s="15">
        <v>930721</v>
      </c>
    </row>
    <row r="24" spans="1:17" x14ac:dyDescent="0.35">
      <c r="A24" s="13" t="s">
        <v>14</v>
      </c>
      <c r="B24" s="14">
        <v>129175</v>
      </c>
      <c r="C24" s="19">
        <v>58128.75</v>
      </c>
      <c r="D24" s="20">
        <v>71046.25</v>
      </c>
      <c r="E24" s="15">
        <v>357332</v>
      </c>
      <c r="F24" s="5">
        <v>-363</v>
      </c>
      <c r="G24" s="15">
        <v>154864</v>
      </c>
      <c r="K24" s="13" t="s">
        <v>16</v>
      </c>
      <c r="L24" s="14">
        <v>39511</v>
      </c>
      <c r="M24" s="22">
        <v>17779.95</v>
      </c>
      <c r="N24" s="20">
        <v>21731.05</v>
      </c>
      <c r="O24" s="15">
        <v>114417</v>
      </c>
      <c r="P24" s="5">
        <v>299</v>
      </c>
      <c r="Q24" s="15">
        <v>27151</v>
      </c>
    </row>
    <row r="25" spans="1:17" x14ac:dyDescent="0.35">
      <c r="A25" s="13" t="s">
        <v>15</v>
      </c>
      <c r="B25" s="14">
        <v>37868</v>
      </c>
      <c r="C25" s="19">
        <v>17040.600000000002</v>
      </c>
      <c r="D25" s="20">
        <v>20827.399999999998</v>
      </c>
      <c r="E25" s="15">
        <v>187446</v>
      </c>
      <c r="F25" s="5">
        <v>-146</v>
      </c>
      <c r="G25" s="15">
        <v>82924</v>
      </c>
      <c r="K25" s="13" t="s">
        <v>18</v>
      </c>
      <c r="L25" s="14">
        <v>77793</v>
      </c>
      <c r="M25" s="22">
        <v>35006.85</v>
      </c>
      <c r="N25" s="20">
        <v>42786.15</v>
      </c>
      <c r="O25" s="15">
        <v>942830</v>
      </c>
      <c r="P25" s="5">
        <v>2620</v>
      </c>
      <c r="Q25" s="15">
        <v>2305857</v>
      </c>
    </row>
    <row r="26" spans="1:17" x14ac:dyDescent="0.35">
      <c r="A26" s="13" t="s">
        <v>2</v>
      </c>
      <c r="B26" s="14">
        <v>157486</v>
      </c>
      <c r="C26" s="11">
        <v>67300</v>
      </c>
      <c r="D26" s="20">
        <v>90186</v>
      </c>
      <c r="E26" s="15">
        <v>879484</v>
      </c>
      <c r="F26" s="5">
        <v>-100</v>
      </c>
      <c r="G26" s="15">
        <v>267929</v>
      </c>
      <c r="K26" s="16" t="s">
        <v>18</v>
      </c>
      <c r="L26" s="14">
        <v>65005</v>
      </c>
      <c r="M26" s="22">
        <v>29252.25</v>
      </c>
      <c r="N26" s="20">
        <v>35752.75</v>
      </c>
      <c r="O26" s="15">
        <v>383778</v>
      </c>
      <c r="P26" s="5">
        <v>2627</v>
      </c>
      <c r="Q26" s="15">
        <v>353633</v>
      </c>
    </row>
    <row r="27" spans="1:17" x14ac:dyDescent="0.35">
      <c r="A27" s="13" t="s">
        <v>3</v>
      </c>
      <c r="B27" s="14">
        <v>43262</v>
      </c>
      <c r="C27" s="11">
        <v>21456</v>
      </c>
      <c r="D27" s="20">
        <v>21806</v>
      </c>
      <c r="E27" s="15">
        <v>86592</v>
      </c>
      <c r="F27" s="5">
        <v>691</v>
      </c>
      <c r="G27" s="15">
        <v>27321</v>
      </c>
      <c r="K27" s="13" t="s">
        <v>19</v>
      </c>
      <c r="L27" s="14">
        <v>119417</v>
      </c>
      <c r="M27" s="22">
        <v>53737.65</v>
      </c>
      <c r="N27" s="20">
        <v>65679.350000000006</v>
      </c>
      <c r="O27" s="15">
        <v>518610</v>
      </c>
      <c r="P27" s="5">
        <v>3385</v>
      </c>
      <c r="Q27" s="15">
        <v>254993</v>
      </c>
    </row>
    <row r="28" spans="1:17" x14ac:dyDescent="0.35">
      <c r="A28" s="13" t="s">
        <v>7</v>
      </c>
      <c r="B28" s="14">
        <v>37468</v>
      </c>
      <c r="C28" s="11">
        <v>17630</v>
      </c>
      <c r="D28" s="20">
        <v>19838</v>
      </c>
      <c r="E28" s="15">
        <v>152769</v>
      </c>
      <c r="F28" s="5">
        <v>756</v>
      </c>
      <c r="G28" s="15">
        <v>56434</v>
      </c>
      <c r="K28" s="13" t="s">
        <v>17</v>
      </c>
      <c r="L28" s="14">
        <v>84960</v>
      </c>
      <c r="M28" s="22">
        <v>38232</v>
      </c>
      <c r="N28" s="20">
        <v>46728</v>
      </c>
      <c r="O28" s="15">
        <v>1130702</v>
      </c>
      <c r="P28" s="5">
        <v>3660</v>
      </c>
      <c r="Q28" s="15">
        <v>378662</v>
      </c>
    </row>
    <row r="29" spans="1:17" x14ac:dyDescent="0.35">
      <c r="A29" s="13" t="s">
        <v>8</v>
      </c>
      <c r="B29" s="14">
        <v>44193</v>
      </c>
      <c r="C29" s="19">
        <v>19886.850000000002</v>
      </c>
      <c r="D29" s="20">
        <v>24306.149999999998</v>
      </c>
      <c r="E29" s="15">
        <v>537353</v>
      </c>
      <c r="F29" s="5">
        <v>887</v>
      </c>
      <c r="G29" s="15">
        <v>243613</v>
      </c>
    </row>
    <row r="30" spans="1:17" x14ac:dyDescent="0.35">
      <c r="A30" s="13" t="s">
        <v>10</v>
      </c>
      <c r="B30" s="14">
        <v>67560</v>
      </c>
      <c r="C30" s="19">
        <v>30402</v>
      </c>
      <c r="D30" s="20">
        <v>37158</v>
      </c>
      <c r="E30" s="15">
        <v>738976</v>
      </c>
      <c r="F30" s="5">
        <v>1022</v>
      </c>
      <c r="G30" s="15">
        <v>259393</v>
      </c>
    </row>
    <row r="31" spans="1:17" x14ac:dyDescent="0.35">
      <c r="A31" s="13" t="s">
        <v>13</v>
      </c>
      <c r="B31" s="14">
        <v>88976</v>
      </c>
      <c r="C31" s="19">
        <v>40039.200000000004</v>
      </c>
      <c r="D31" s="20">
        <v>48936.799999999996</v>
      </c>
      <c r="E31" s="15">
        <v>648396</v>
      </c>
      <c r="F31" s="5">
        <v>1785</v>
      </c>
      <c r="G31" s="15">
        <v>264989</v>
      </c>
    </row>
    <row r="32" spans="1:17" x14ac:dyDescent="0.35">
      <c r="A32" s="13" t="s">
        <v>5</v>
      </c>
      <c r="B32" s="14">
        <v>226034</v>
      </c>
      <c r="C32" s="11">
        <v>100698</v>
      </c>
      <c r="D32" s="20">
        <v>125336</v>
      </c>
      <c r="E32" s="15">
        <v>916973</v>
      </c>
      <c r="F32" s="5">
        <v>1863</v>
      </c>
      <c r="G32" s="15">
        <v>629731</v>
      </c>
    </row>
    <row r="33" spans="1:17" x14ac:dyDescent="0.35">
      <c r="A33" s="13" t="s">
        <v>6</v>
      </c>
      <c r="B33" s="14">
        <v>64539</v>
      </c>
      <c r="C33" s="11">
        <v>20745</v>
      </c>
      <c r="D33" s="20">
        <v>43794</v>
      </c>
      <c r="E33" s="15">
        <v>233541</v>
      </c>
      <c r="F33" s="5">
        <v>2737</v>
      </c>
      <c r="G33" s="15">
        <v>96979</v>
      </c>
    </row>
    <row r="34" spans="1:17" x14ac:dyDescent="0.35">
      <c r="A34" s="13" t="s">
        <v>9</v>
      </c>
      <c r="B34" s="14">
        <v>41253</v>
      </c>
      <c r="C34" s="19">
        <v>18563.850000000002</v>
      </c>
      <c r="D34" s="20">
        <v>22689.149999999998</v>
      </c>
      <c r="E34" s="15">
        <v>195500</v>
      </c>
      <c r="F34" s="5">
        <v>3135</v>
      </c>
      <c r="G34" s="15">
        <v>59508</v>
      </c>
    </row>
    <row r="35" spans="1:17" x14ac:dyDescent="0.35">
      <c r="A35" s="13" t="s">
        <v>4</v>
      </c>
      <c r="B35" s="14">
        <v>63662</v>
      </c>
      <c r="C35" s="11">
        <v>33265</v>
      </c>
      <c r="D35" s="20">
        <v>30397</v>
      </c>
      <c r="E35" s="15">
        <v>91787</v>
      </c>
      <c r="F35" s="5">
        <v>5412</v>
      </c>
      <c r="G35" s="15">
        <v>52309</v>
      </c>
    </row>
    <row r="37" spans="1:17" x14ac:dyDescent="0.35">
      <c r="A37" s="57" t="s">
        <v>27</v>
      </c>
      <c r="B37" s="59">
        <v>2019</v>
      </c>
      <c r="K37" s="57" t="s">
        <v>26</v>
      </c>
      <c r="L37" s="59">
        <v>2019</v>
      </c>
    </row>
    <row r="38" spans="1:17" x14ac:dyDescent="0.35">
      <c r="A38" s="58"/>
      <c r="B38" s="60"/>
      <c r="K38" s="58"/>
      <c r="L38" s="60"/>
    </row>
    <row r="39" spans="1:17" ht="72.5" x14ac:dyDescent="0.35">
      <c r="A39" s="3" t="s">
        <v>0</v>
      </c>
      <c r="B39" s="26" t="s">
        <v>23</v>
      </c>
      <c r="C39" s="26" t="s">
        <v>31</v>
      </c>
      <c r="D39" s="26" t="s">
        <v>32</v>
      </c>
      <c r="E39" s="27" t="s">
        <v>21</v>
      </c>
      <c r="F39" s="27" t="s">
        <v>22</v>
      </c>
      <c r="G39" s="27" t="s">
        <v>20</v>
      </c>
      <c r="K39" s="3" t="s">
        <v>0</v>
      </c>
      <c r="L39" s="26" t="s">
        <v>23</v>
      </c>
      <c r="M39" s="26" t="s">
        <v>31</v>
      </c>
      <c r="N39" s="26" t="s">
        <v>32</v>
      </c>
      <c r="O39" s="27" t="s">
        <v>21</v>
      </c>
      <c r="P39" s="27" t="s">
        <v>22</v>
      </c>
      <c r="Q39" s="27" t="s">
        <v>20</v>
      </c>
    </row>
    <row r="40" spans="1:17" x14ac:dyDescent="0.35">
      <c r="A40" s="13" t="s">
        <v>2</v>
      </c>
      <c r="B40" s="14">
        <v>169683</v>
      </c>
      <c r="C40" s="11">
        <v>63597</v>
      </c>
      <c r="D40" s="20">
        <v>106086</v>
      </c>
      <c r="E40" s="15">
        <v>931529</v>
      </c>
      <c r="F40" s="5">
        <v>-1015</v>
      </c>
      <c r="G40" s="15">
        <v>322104</v>
      </c>
      <c r="K40" s="16" t="s">
        <v>25</v>
      </c>
      <c r="L40" s="14">
        <v>9417</v>
      </c>
      <c r="M40" s="22">
        <v>4237.6500000000005</v>
      </c>
      <c r="N40" s="20">
        <v>5179.3499999999995</v>
      </c>
      <c r="O40" s="15">
        <v>437522</v>
      </c>
      <c r="P40" s="5">
        <v>-7</v>
      </c>
      <c r="Q40" s="15">
        <v>953516</v>
      </c>
    </row>
    <row r="41" spans="1:17" x14ac:dyDescent="0.35">
      <c r="A41" s="13" t="s">
        <v>7</v>
      </c>
      <c r="B41" s="14">
        <v>42903</v>
      </c>
      <c r="C41" s="19">
        <v>19306.350000000002</v>
      </c>
      <c r="D41" s="20">
        <v>23596.649999999998</v>
      </c>
      <c r="E41" s="15">
        <v>166358</v>
      </c>
      <c r="F41" s="5">
        <v>-156</v>
      </c>
      <c r="G41" s="15">
        <v>63622</v>
      </c>
      <c r="K41" s="16" t="s">
        <v>24</v>
      </c>
      <c r="L41" s="14">
        <v>2927</v>
      </c>
      <c r="M41" s="22">
        <v>1317.15</v>
      </c>
      <c r="N41" s="20">
        <v>1609.85</v>
      </c>
      <c r="O41" s="15">
        <v>142232</v>
      </c>
      <c r="P41" s="5">
        <v>77</v>
      </c>
      <c r="Q41" s="15">
        <v>864881</v>
      </c>
    </row>
    <row r="42" spans="1:17" x14ac:dyDescent="0.35">
      <c r="A42" s="13" t="s">
        <v>15</v>
      </c>
      <c r="B42" s="14">
        <v>43433</v>
      </c>
      <c r="C42" s="19">
        <v>19544.850000000002</v>
      </c>
      <c r="D42" s="20">
        <v>23888.149999999998</v>
      </c>
      <c r="E42" s="15">
        <v>198699</v>
      </c>
      <c r="F42" s="5">
        <v>-121</v>
      </c>
      <c r="G42" s="15">
        <v>72019</v>
      </c>
      <c r="K42" s="13" t="s">
        <v>16</v>
      </c>
      <c r="L42" s="14">
        <v>46269</v>
      </c>
      <c r="M42" s="22">
        <v>20821.05</v>
      </c>
      <c r="N42" s="20">
        <v>25447.95</v>
      </c>
      <c r="O42" s="15">
        <v>120321</v>
      </c>
      <c r="P42" s="5">
        <v>481</v>
      </c>
      <c r="Q42" s="15">
        <v>40238</v>
      </c>
    </row>
    <row r="43" spans="1:17" x14ac:dyDescent="0.35">
      <c r="A43" s="13" t="s">
        <v>11</v>
      </c>
      <c r="B43" s="14">
        <v>113016</v>
      </c>
      <c r="C43" s="19">
        <v>50857.200000000004</v>
      </c>
      <c r="D43" s="20">
        <v>62158.799999999996</v>
      </c>
      <c r="E43" s="15">
        <v>327693</v>
      </c>
      <c r="F43" s="5">
        <v>-97</v>
      </c>
      <c r="G43" s="15">
        <v>211726</v>
      </c>
      <c r="K43" s="13" t="s">
        <v>19</v>
      </c>
      <c r="L43" s="14">
        <v>122501</v>
      </c>
      <c r="M43" s="22">
        <v>55125.450000000004</v>
      </c>
      <c r="N43" s="20">
        <v>67375.549999999988</v>
      </c>
      <c r="O43" s="15">
        <v>550095</v>
      </c>
      <c r="P43" s="5">
        <v>1236</v>
      </c>
      <c r="Q43" s="15">
        <v>299051</v>
      </c>
    </row>
    <row r="44" spans="1:17" x14ac:dyDescent="0.35">
      <c r="A44" s="13" t="s">
        <v>3</v>
      </c>
      <c r="B44" s="14">
        <v>49083</v>
      </c>
      <c r="C44" s="19">
        <v>22087.350000000002</v>
      </c>
      <c r="D44" s="20">
        <v>26995.649999999998</v>
      </c>
      <c r="E44" s="15">
        <v>90762</v>
      </c>
      <c r="F44" s="5">
        <v>-23</v>
      </c>
      <c r="G44" s="15">
        <v>26667</v>
      </c>
      <c r="K44" s="13" t="s">
        <v>17</v>
      </c>
      <c r="L44" s="14">
        <v>92018</v>
      </c>
      <c r="M44" s="22">
        <v>41408.1</v>
      </c>
      <c r="N44" s="20">
        <v>50609.9</v>
      </c>
      <c r="O44" s="15">
        <v>1196947</v>
      </c>
      <c r="P44" s="5">
        <v>2748</v>
      </c>
      <c r="Q44" s="15">
        <v>450397</v>
      </c>
    </row>
    <row r="45" spans="1:17" x14ac:dyDescent="0.35">
      <c r="A45" s="13" t="s">
        <v>8</v>
      </c>
      <c r="B45" s="14">
        <v>43237</v>
      </c>
      <c r="C45" s="19">
        <v>19456.650000000001</v>
      </c>
      <c r="D45" s="20">
        <v>23780.35</v>
      </c>
      <c r="E45" s="15">
        <v>564030</v>
      </c>
      <c r="F45" s="5">
        <v>256</v>
      </c>
      <c r="G45" s="15">
        <v>291099</v>
      </c>
      <c r="K45" s="16" t="s">
        <v>18</v>
      </c>
      <c r="L45" s="14">
        <v>70693</v>
      </c>
      <c r="M45" s="22">
        <v>31811.850000000002</v>
      </c>
      <c r="N45" s="20">
        <v>38881.149999999994</v>
      </c>
      <c r="O45" s="15">
        <v>402114</v>
      </c>
      <c r="P45" s="5">
        <v>3203</v>
      </c>
      <c r="Q45" s="15">
        <v>302945</v>
      </c>
    </row>
    <row r="46" spans="1:17" x14ac:dyDescent="0.35">
      <c r="A46" s="13" t="s">
        <v>13</v>
      </c>
      <c r="B46" s="14">
        <v>100442</v>
      </c>
      <c r="C46" s="19">
        <v>45198.9</v>
      </c>
      <c r="D46" s="20">
        <v>55243.1</v>
      </c>
      <c r="E46" s="15">
        <v>687517</v>
      </c>
      <c r="F46" s="5">
        <v>1033</v>
      </c>
      <c r="G46" s="15">
        <v>287615</v>
      </c>
      <c r="K46" s="13" t="s">
        <v>18</v>
      </c>
      <c r="L46" s="14">
        <v>83037</v>
      </c>
      <c r="M46" s="22">
        <v>37366.65</v>
      </c>
      <c r="N46" s="20">
        <v>45670.35</v>
      </c>
      <c r="O46" s="15">
        <v>981868</v>
      </c>
      <c r="P46" s="5">
        <v>3273</v>
      </c>
      <c r="Q46" s="15">
        <v>2121342</v>
      </c>
    </row>
    <row r="47" spans="1:17" x14ac:dyDescent="0.35">
      <c r="A47" s="13" t="s">
        <v>10</v>
      </c>
      <c r="B47" s="14">
        <v>77523</v>
      </c>
      <c r="C47" s="19">
        <v>34885.35</v>
      </c>
      <c r="D47" s="20">
        <v>42637.65</v>
      </c>
      <c r="E47" s="15">
        <v>780708</v>
      </c>
      <c r="F47" s="5">
        <v>1525</v>
      </c>
      <c r="G47" s="15">
        <v>292587</v>
      </c>
    </row>
    <row r="48" spans="1:17" x14ac:dyDescent="0.35">
      <c r="A48" s="13" t="s">
        <v>14</v>
      </c>
      <c r="B48" s="14">
        <v>145143</v>
      </c>
      <c r="C48" s="19">
        <v>65314.35</v>
      </c>
      <c r="D48" s="20">
        <v>79828.649999999994</v>
      </c>
      <c r="E48" s="15">
        <v>376901</v>
      </c>
      <c r="F48" s="5">
        <v>1907</v>
      </c>
      <c r="G48" s="15">
        <v>167900</v>
      </c>
    </row>
    <row r="49" spans="1:7" x14ac:dyDescent="0.35">
      <c r="A49" s="13" t="s">
        <v>12</v>
      </c>
      <c r="B49" s="14">
        <v>100123</v>
      </c>
      <c r="C49" s="19">
        <v>45055.35</v>
      </c>
      <c r="D49" s="20">
        <v>55067.65</v>
      </c>
      <c r="E49" s="15">
        <v>217574</v>
      </c>
      <c r="F49" s="5">
        <v>2501</v>
      </c>
      <c r="G49" s="15">
        <v>90426</v>
      </c>
    </row>
    <row r="50" spans="1:7" x14ac:dyDescent="0.35">
      <c r="A50" s="13" t="s">
        <v>6</v>
      </c>
      <c r="B50" s="14">
        <v>67705</v>
      </c>
      <c r="C50" s="19">
        <v>30467.25</v>
      </c>
      <c r="D50" s="20">
        <v>37237.75</v>
      </c>
      <c r="E50" s="15">
        <v>242990</v>
      </c>
      <c r="F50" s="5">
        <v>2546</v>
      </c>
      <c r="G50" s="15">
        <v>100516</v>
      </c>
    </row>
    <row r="51" spans="1:7" x14ac:dyDescent="0.35">
      <c r="A51" s="13" t="s">
        <v>9</v>
      </c>
      <c r="B51" s="14">
        <v>43879</v>
      </c>
      <c r="C51" s="19">
        <v>19745.55</v>
      </c>
      <c r="D51" s="20">
        <v>24133.45</v>
      </c>
      <c r="E51" s="15">
        <v>204497</v>
      </c>
      <c r="F51" s="5">
        <v>3013</v>
      </c>
      <c r="G51" s="15">
        <v>71005</v>
      </c>
    </row>
    <row r="52" spans="1:7" x14ac:dyDescent="0.35">
      <c r="A52" s="13" t="s">
        <v>4</v>
      </c>
      <c r="B52" s="14">
        <v>71959</v>
      </c>
      <c r="C52" s="19">
        <v>32381.55</v>
      </c>
      <c r="D52" s="20">
        <v>39577.449999999997</v>
      </c>
      <c r="E52" s="15">
        <v>97737</v>
      </c>
      <c r="F52" s="5">
        <v>4529</v>
      </c>
      <c r="G52" s="15">
        <v>52189</v>
      </c>
    </row>
    <row r="53" spans="1:7" x14ac:dyDescent="0.35">
      <c r="A53" s="13" t="s">
        <v>5</v>
      </c>
      <c r="B53" s="14">
        <v>248781</v>
      </c>
      <c r="C53" s="19">
        <v>111951.45</v>
      </c>
      <c r="D53" s="20">
        <v>136829.54999999999</v>
      </c>
      <c r="E53" s="15">
        <v>952690</v>
      </c>
      <c r="F53" s="5">
        <v>4947</v>
      </c>
      <c r="G53" s="15">
        <v>640837</v>
      </c>
    </row>
  </sheetData>
  <sortState xmlns:xlrd2="http://schemas.microsoft.com/office/spreadsheetml/2017/richdata2" ref="K40:Q46">
    <sortCondition ref="P40:P46"/>
  </sortState>
  <mergeCells count="12">
    <mergeCell ref="L1:L2"/>
    <mergeCell ref="B1:B2"/>
    <mergeCell ref="A19:A20"/>
    <mergeCell ref="B19:B20"/>
    <mergeCell ref="A1:A2"/>
    <mergeCell ref="K1:K2"/>
    <mergeCell ref="A37:A38"/>
    <mergeCell ref="B37:B38"/>
    <mergeCell ref="K19:K20"/>
    <mergeCell ref="L19:L20"/>
    <mergeCell ref="K37:K38"/>
    <mergeCell ref="L37:L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Анализ</vt:lpstr>
      <vt:lpstr>Сортировка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created xsi:type="dcterms:W3CDTF">2019-06-23T06:48:49Z</dcterms:created>
  <dcterms:modified xsi:type="dcterms:W3CDTF">2021-04-24T07:17:26Z</dcterms:modified>
</cp:coreProperties>
</file>