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65" windowWidth="14805" windowHeight="7950" tabRatio="194"/>
  </bookViews>
  <sheets>
    <sheet name="Титульник" sheetId="6" r:id="rId1"/>
    <sheet name="Основная часть" sheetId="1" r:id="rId2"/>
    <sheet name="Корреляция" sheetId="4" r:id="rId3"/>
    <sheet name="Регрессия" sheetId="5" r:id="rId4"/>
  </sheets>
  <calcPr calcId="145621"/>
</workbook>
</file>

<file path=xl/calcChain.xml><?xml version="1.0" encoding="utf-8"?>
<calcChain xmlns="http://schemas.openxmlformats.org/spreadsheetml/2006/main">
  <c r="AI2" i="1" l="1"/>
  <c r="AH2" i="1"/>
  <c r="AG2" i="1"/>
  <c r="AF2" i="1"/>
  <c r="AE2" i="1"/>
  <c r="AC22" i="1"/>
  <c r="AD2" i="1"/>
  <c r="AC2" i="1"/>
  <c r="AB2" i="1"/>
  <c r="AA2" i="1"/>
  <c r="Z2" i="1"/>
  <c r="P2" i="1"/>
  <c r="Y2" i="1" l="1"/>
  <c r="X2" i="1"/>
  <c r="W2" i="1"/>
  <c r="V2" i="1"/>
  <c r="U2" i="1"/>
  <c r="T2" i="1"/>
  <c r="S2" i="1" l="1"/>
  <c r="R2" i="1"/>
  <c r="Q2" i="1"/>
  <c r="C8" i="1" l="1"/>
  <c r="D23" i="1" l="1"/>
  <c r="B23" i="1"/>
  <c r="D22" i="1"/>
  <c r="B22" i="1"/>
  <c r="J3" i="1"/>
  <c r="J4" i="1"/>
  <c r="J5" i="1"/>
  <c r="J22" i="1" s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" i="1"/>
  <c r="J23" i="1" s="1"/>
  <c r="K2" i="1" s="1"/>
  <c r="I3" i="1"/>
  <c r="I4" i="1"/>
  <c r="I22" i="1" s="1"/>
  <c r="I5" i="1"/>
  <c r="I23" i="1" s="1"/>
  <c r="M2" i="1" s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" i="1"/>
  <c r="H3" i="1"/>
  <c r="H4" i="1"/>
  <c r="H5" i="1"/>
  <c r="H7" i="1"/>
  <c r="H8" i="1"/>
  <c r="H9" i="1"/>
  <c r="H10" i="1"/>
  <c r="H12" i="1"/>
  <c r="H13" i="1"/>
  <c r="H15" i="1"/>
  <c r="H17" i="1"/>
  <c r="H19" i="1"/>
  <c r="H20" i="1"/>
  <c r="H21" i="1"/>
  <c r="G3" i="1"/>
  <c r="G4" i="1"/>
  <c r="G5" i="1"/>
  <c r="G7" i="1"/>
  <c r="G8" i="1"/>
  <c r="G9" i="1"/>
  <c r="G10" i="1"/>
  <c r="G12" i="1"/>
  <c r="G13" i="1"/>
  <c r="G15" i="1"/>
  <c r="G17" i="1"/>
  <c r="G19" i="1"/>
  <c r="G20" i="1"/>
  <c r="G21" i="1"/>
  <c r="F3" i="1"/>
  <c r="F22" i="1" s="1"/>
  <c r="F4" i="1"/>
  <c r="F23" i="1" s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" i="1"/>
  <c r="E3" i="1"/>
  <c r="E4" i="1"/>
  <c r="E5" i="1"/>
  <c r="E7" i="1"/>
  <c r="E8" i="1"/>
  <c r="E9" i="1"/>
  <c r="E10" i="1"/>
  <c r="E12" i="1"/>
  <c r="E13" i="1"/>
  <c r="E14" i="1"/>
  <c r="E15" i="1"/>
  <c r="E17" i="1"/>
  <c r="E19" i="1"/>
  <c r="E20" i="1"/>
  <c r="C21" i="1"/>
  <c r="E21" i="1" s="1"/>
  <c r="C18" i="1"/>
  <c r="H18" i="1" s="1"/>
  <c r="C16" i="1"/>
  <c r="H16" i="1" s="1"/>
  <c r="C14" i="1"/>
  <c r="H14" i="1" s="1"/>
  <c r="C12" i="1"/>
  <c r="C11" i="1"/>
  <c r="H11" i="1" s="1"/>
  <c r="C6" i="1"/>
  <c r="H6" i="1" s="1"/>
  <c r="C4" i="1"/>
  <c r="C2" i="1"/>
  <c r="O2" i="1" l="1"/>
  <c r="E16" i="1"/>
  <c r="C23" i="1"/>
  <c r="E11" i="1"/>
  <c r="G16" i="1"/>
  <c r="C22" i="1"/>
  <c r="E18" i="1"/>
  <c r="E6" i="1"/>
  <c r="G11" i="1"/>
  <c r="E2" i="1"/>
  <c r="G2" i="1"/>
  <c r="G23" i="1" s="1"/>
  <c r="G18" i="1"/>
  <c r="G14" i="1"/>
  <c r="G6" i="1"/>
  <c r="H2" i="1"/>
  <c r="H23" i="1" s="1"/>
  <c r="L2" i="1" s="1"/>
  <c r="H22" i="1"/>
  <c r="G22" i="1"/>
  <c r="N2" i="1" l="1"/>
  <c r="E22" i="1"/>
  <c r="E23" i="1"/>
</calcChain>
</file>

<file path=xl/sharedStrings.xml><?xml version="1.0" encoding="utf-8"?>
<sst xmlns="http://schemas.openxmlformats.org/spreadsheetml/2006/main" count="75" uniqueCount="68">
  <si>
    <t>Номер предприятия</t>
  </si>
  <si>
    <t>y</t>
  </si>
  <si>
    <t>x1</t>
  </si>
  <si>
    <t>x2</t>
  </si>
  <si>
    <t>k1=</t>
  </si>
  <si>
    <t>k2=</t>
  </si>
  <si>
    <t>yx1</t>
  </si>
  <si>
    <t>yx2</t>
  </si>
  <si>
    <t>x1x2</t>
  </si>
  <si>
    <t>x1^2</t>
  </si>
  <si>
    <t>x2^2</t>
  </si>
  <si>
    <t>y^2</t>
  </si>
  <si>
    <t>Cумма</t>
  </si>
  <si>
    <t>Ср.знач</t>
  </si>
  <si>
    <t>δ</t>
  </si>
  <si>
    <t>b1</t>
  </si>
  <si>
    <t>b2</t>
  </si>
  <si>
    <t>a</t>
  </si>
  <si>
    <t>∆r</t>
  </si>
  <si>
    <t>∆r11</t>
  </si>
  <si>
    <t>F</t>
  </si>
  <si>
    <t>Столбец 1</t>
  </si>
  <si>
    <t>Столбец 2</t>
  </si>
  <si>
    <t>Столбец 3</t>
  </si>
  <si>
    <t>ВЫВОД ИТОГОВ</t>
  </si>
  <si>
    <t>Регрессионная статистика</t>
  </si>
  <si>
    <t>Множественный R</t>
  </si>
  <si>
    <t>R-квадрат</t>
  </si>
  <si>
    <t>Нормированный R-квадрат</t>
  </si>
  <si>
    <t>Стандартная ошибка</t>
  </si>
  <si>
    <t>Наблюдения</t>
  </si>
  <si>
    <t>Дисперсионный анализ</t>
  </si>
  <si>
    <t>Регрессия</t>
  </si>
  <si>
    <t>Остаток</t>
  </si>
  <si>
    <t>Итого</t>
  </si>
  <si>
    <t>Y-пересечение</t>
  </si>
  <si>
    <t>df</t>
  </si>
  <si>
    <t>SS</t>
  </si>
  <si>
    <t>MS</t>
  </si>
  <si>
    <t>Значимость F</t>
  </si>
  <si>
    <t>Коэффициенты</t>
  </si>
  <si>
    <t>t-статистика</t>
  </si>
  <si>
    <t>P-Значение</t>
  </si>
  <si>
    <t>Нижние 95%</t>
  </si>
  <si>
    <t>Верхние 95%</t>
  </si>
  <si>
    <t>Нижние 95,0%</t>
  </si>
  <si>
    <t>Верхние 95,0%</t>
  </si>
  <si>
    <t>Переменная X 1</t>
  </si>
  <si>
    <t>Переменная X 2</t>
  </si>
  <si>
    <t>Министерство сельского хозяйства Российской Федерации</t>
  </si>
  <si>
    <t xml:space="preserve">Департамент образования научно-технологической политики </t>
  </si>
  <si>
    <t>Федеральное государственное бюджетное образовательное учреждение</t>
  </si>
  <si>
    <t xml:space="preserve">высшего образования </t>
  </si>
  <si>
    <t>"Костромская государственная сельскохозяйственная академия"</t>
  </si>
  <si>
    <t>Направление подготовки: 38.03.01 «Экономика»</t>
  </si>
  <si>
    <t>Кафедра бухгалтерского учета и информационных систем в экономике</t>
  </si>
  <si>
    <t xml:space="preserve">ЭКОНОМЕТРИКА </t>
  </si>
  <si>
    <t>РАСЧЕТНО-ГРАФИЧЕСКАЯ РАБОТА</t>
  </si>
  <si>
    <t>222 группы</t>
  </si>
  <si>
    <t>Колобов Максим Владимирович</t>
  </si>
  <si>
    <t xml:space="preserve">зав. кафедрой бухгалтерского </t>
  </si>
  <si>
    <t xml:space="preserve">учета и информационных систем </t>
  </si>
  <si>
    <t>в экономике</t>
  </si>
  <si>
    <t>Обенко О.Т.____________________</t>
  </si>
  <si>
    <t>Караваево  2022</t>
  </si>
  <si>
    <r>
      <t>Выполнил(а)</t>
    </r>
    <r>
      <rPr>
        <sz val="11"/>
        <color theme="1"/>
        <rFont val="Times New Roman"/>
        <family val="1"/>
        <charset val="204"/>
      </rPr>
      <t>: студент(ка )</t>
    </r>
  </si>
  <si>
    <r>
      <t>Проверил</t>
    </r>
    <r>
      <rPr>
        <sz val="11"/>
        <color theme="1"/>
        <rFont val="Times New Roman"/>
        <family val="1"/>
        <charset val="204"/>
      </rPr>
      <t xml:space="preserve">: к.э.н., доцент, </t>
    </r>
  </si>
  <si>
    <t>Вариант-6,7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</si>
</sst>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mbria Math"/>
      <family val="1"/>
      <charset val="204"/>
    </font>
    <font>
      <i/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right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4" borderId="0" xfId="0" applyFill="1" applyAlignment="1">
      <alignment horizontal="right"/>
    </xf>
    <xf numFmtId="0" fontId="0" fillId="4" borderId="0" xfId="0" applyFill="1" applyAlignment="1">
      <alignment horizontal="left" vertical="center"/>
    </xf>
    <xf numFmtId="0" fontId="0" fillId="5" borderId="1" xfId="0" applyFill="1" applyBorder="1" applyAlignment="1">
      <alignment horizontal="center" vertical="center" wrapText="1"/>
    </xf>
    <xf numFmtId="0" fontId="0" fillId="0" borderId="0" xfId="0" applyFill="1" applyBorder="1" applyAlignment="1"/>
    <xf numFmtId="0" fontId="0" fillId="0" borderId="11" xfId="0" applyFill="1" applyBorder="1" applyAlignment="1"/>
    <xf numFmtId="0" fontId="2" fillId="0" borderId="12" xfId="0" applyFont="1" applyFill="1" applyBorder="1" applyAlignment="1">
      <alignment horizontal="center"/>
    </xf>
    <xf numFmtId="0" fontId="2" fillId="0" borderId="12" xfId="0" applyFont="1" applyFill="1" applyBorder="1" applyAlignment="1">
      <alignment horizontal="centerContinuous"/>
    </xf>
    <xf numFmtId="164" fontId="0" fillId="0" borderId="1" xfId="0" applyNumberFormat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0" fontId="0" fillId="2" borderId="5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164" fontId="0" fillId="0" borderId="2" xfId="0" applyNumberFormat="1" applyBorder="1" applyAlignment="1">
      <alignment horizontal="center" vertical="center" wrapText="1"/>
    </xf>
    <xf numFmtId="164" fontId="0" fillId="0" borderId="3" xfId="0" applyNumberFormat="1" applyBorder="1" applyAlignment="1">
      <alignment horizontal="center" vertical="center" wrapText="1"/>
    </xf>
    <xf numFmtId="164" fontId="0" fillId="0" borderId="4" xfId="0" applyNumberFormat="1" applyBorder="1" applyAlignment="1">
      <alignment horizontal="center" vertical="center" wrapText="1"/>
    </xf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142875</xdr:colOff>
      <xdr:row>0</xdr:row>
      <xdr:rowOff>100011</xdr:rowOff>
    </xdr:from>
    <xdr:ext cx="347663" cy="26456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TextBox 1"/>
            <xdr:cNvSpPr txBox="1"/>
          </xdr:nvSpPr>
          <xdr:spPr>
            <a:xfrm>
              <a:off x="7448550" y="100011"/>
              <a:ext cx="347663" cy="2645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ru-RU" sz="1100" i="1">
                            <a:latin typeface="Cambria Math"/>
                            <a:ea typeface="Cambria Math"/>
                          </a:rPr>
                        </m:ctrlPr>
                      </m:sSubPr>
                      <m:e>
                        <m:r>
                          <a:rPr lang="ru-RU" sz="11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𝛿</m:t>
                        </m:r>
                      </m:e>
                      <m:sub>
                        <m:r>
                          <a:rPr lang="en-US" sz="1100" b="0" i="1">
                            <a:latin typeface="Cambria Math"/>
                            <a:ea typeface="Cambria Math"/>
                          </a:rPr>
                          <m:t>𝑥</m:t>
                        </m:r>
                        <m:r>
                          <a:rPr lang="en-US" sz="1100" b="0" i="1">
                            <a:latin typeface="Cambria Math"/>
                            <a:ea typeface="Cambria Math"/>
                          </a:rPr>
                          <m:t>1</m:t>
                        </m:r>
                      </m:sub>
                    </m:sSub>
                  </m:oMath>
                </m:oMathPara>
              </a14:m>
              <a:endParaRPr lang="ru-RU" sz="1100"/>
            </a:p>
          </xdr:txBody>
        </xdr:sp>
      </mc:Choice>
      <mc:Fallback xmlns="">
        <xdr:sp macro="" textlink="">
          <xdr:nvSpPr>
            <xdr:cNvPr id="2" name="TextBox 1"/>
            <xdr:cNvSpPr txBox="1"/>
          </xdr:nvSpPr>
          <xdr:spPr>
            <a:xfrm>
              <a:off x="7448550" y="100011"/>
              <a:ext cx="347663" cy="2645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r>
                <a:rPr lang="ru-RU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𝛿</a:t>
              </a:r>
              <a:r>
                <a:rPr lang="ru-RU" sz="1100" b="0" i="0">
                  <a:solidFill>
                    <a:schemeClr val="tx1"/>
                  </a:solidFill>
                  <a:effectLst/>
                  <a:latin typeface="Cambria Math"/>
                  <a:ea typeface="Cambria Math"/>
                  <a:cs typeface="+mn-cs"/>
                </a:rPr>
                <a:t>_</a:t>
              </a:r>
              <a:r>
                <a:rPr lang="en-US" sz="1100" b="0" i="0">
                  <a:latin typeface="Cambria Math"/>
                  <a:ea typeface="Cambria Math"/>
                </a:rPr>
                <a:t>𝑥1</a:t>
              </a:r>
              <a:endParaRPr lang="ru-RU" sz="1100"/>
            </a:p>
          </xdr:txBody>
        </xdr:sp>
      </mc:Fallback>
    </mc:AlternateContent>
    <xdr:clientData/>
  </xdr:oneCellAnchor>
  <xdr:oneCellAnchor>
    <xdr:from>
      <xdr:col>12</xdr:col>
      <xdr:colOff>152400</xdr:colOff>
      <xdr:row>0</xdr:row>
      <xdr:rowOff>100011</xdr:rowOff>
    </xdr:from>
    <xdr:ext cx="347663" cy="26456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TextBox 2"/>
            <xdr:cNvSpPr txBox="1"/>
          </xdr:nvSpPr>
          <xdr:spPr>
            <a:xfrm>
              <a:off x="8067675" y="100011"/>
              <a:ext cx="347663" cy="2645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ru-RU" sz="1100" i="1">
                            <a:latin typeface="Cambria Math"/>
                            <a:ea typeface="Cambria Math"/>
                          </a:rPr>
                        </m:ctrlPr>
                      </m:sSubPr>
                      <m:e>
                        <m:r>
                          <a:rPr lang="ru-RU" sz="11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𝛿</m:t>
                        </m:r>
                      </m:e>
                      <m:sub>
                        <m:r>
                          <a:rPr lang="en-US" sz="1100" b="0" i="1">
                            <a:latin typeface="Cambria Math"/>
                            <a:ea typeface="Cambria Math"/>
                          </a:rPr>
                          <m:t>𝑥</m:t>
                        </m:r>
                        <m:r>
                          <a:rPr lang="en-US" sz="1100" b="0" i="1">
                            <a:latin typeface="Cambria Math"/>
                            <a:ea typeface="Cambria Math"/>
                          </a:rPr>
                          <m:t>2</m:t>
                        </m:r>
                      </m:sub>
                    </m:sSub>
                  </m:oMath>
                </m:oMathPara>
              </a14:m>
              <a:endParaRPr lang="ru-RU" sz="1100"/>
            </a:p>
          </xdr:txBody>
        </xdr:sp>
      </mc:Choice>
      <mc:Fallback xmlns="">
        <xdr:sp macro="" textlink="">
          <xdr:nvSpPr>
            <xdr:cNvPr id="3" name="TextBox 2"/>
            <xdr:cNvSpPr txBox="1"/>
          </xdr:nvSpPr>
          <xdr:spPr>
            <a:xfrm>
              <a:off x="8067675" y="100011"/>
              <a:ext cx="347663" cy="2645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r>
                <a:rPr lang="ru-RU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𝛿</a:t>
              </a:r>
              <a:r>
                <a:rPr lang="ru-RU" sz="1100" b="0" i="0">
                  <a:solidFill>
                    <a:schemeClr val="tx1"/>
                  </a:solidFill>
                  <a:effectLst/>
                  <a:latin typeface="Cambria Math"/>
                  <a:ea typeface="Cambria Math"/>
                  <a:cs typeface="+mn-cs"/>
                </a:rPr>
                <a:t>_</a:t>
              </a:r>
              <a:r>
                <a:rPr lang="en-US" sz="1100" b="0" i="0">
                  <a:latin typeface="Cambria Math"/>
                  <a:ea typeface="Cambria Math"/>
                </a:rPr>
                <a:t>𝑥2</a:t>
              </a:r>
              <a:endParaRPr lang="ru-RU" sz="1100"/>
            </a:p>
          </xdr:txBody>
        </xdr:sp>
      </mc:Fallback>
    </mc:AlternateContent>
    <xdr:clientData/>
  </xdr:oneCellAnchor>
  <xdr:oneCellAnchor>
    <xdr:from>
      <xdr:col>10</xdr:col>
      <xdr:colOff>238125</xdr:colOff>
      <xdr:row>0</xdr:row>
      <xdr:rowOff>119061</xdr:rowOff>
    </xdr:from>
    <xdr:ext cx="347663" cy="27526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TextBox 3"/>
            <xdr:cNvSpPr txBox="1"/>
          </xdr:nvSpPr>
          <xdr:spPr>
            <a:xfrm>
              <a:off x="6838950" y="119061"/>
              <a:ext cx="347663" cy="27526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ru-RU" sz="1100" i="1">
                            <a:latin typeface="Cambria Math"/>
                            <a:ea typeface="Cambria Math"/>
                          </a:rPr>
                        </m:ctrlPr>
                      </m:sSubPr>
                      <m:e>
                        <m:r>
                          <a:rPr lang="ru-RU" sz="11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𝛿</m:t>
                        </m:r>
                      </m:e>
                      <m:sub>
                        <m:r>
                          <a:rPr lang="en-US" sz="1100" b="0" i="1">
                            <a:latin typeface="Cambria Math"/>
                            <a:ea typeface="Cambria Math"/>
                          </a:rPr>
                          <m:t>𝑦</m:t>
                        </m:r>
                      </m:sub>
                    </m:sSub>
                  </m:oMath>
                </m:oMathPara>
              </a14:m>
              <a:endParaRPr lang="ru-RU" sz="1100"/>
            </a:p>
          </xdr:txBody>
        </xdr:sp>
      </mc:Choice>
      <mc:Fallback xmlns="">
        <xdr:sp macro="" textlink="">
          <xdr:nvSpPr>
            <xdr:cNvPr id="4" name="TextBox 3"/>
            <xdr:cNvSpPr txBox="1"/>
          </xdr:nvSpPr>
          <xdr:spPr>
            <a:xfrm>
              <a:off x="6838950" y="119061"/>
              <a:ext cx="347663" cy="27526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ru-RU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𝛿</a:t>
              </a:r>
              <a:r>
                <a:rPr lang="ru-RU" sz="1100" b="0" i="0">
                  <a:solidFill>
                    <a:schemeClr val="tx1"/>
                  </a:solidFill>
                  <a:effectLst/>
                  <a:latin typeface="Cambria Math"/>
                  <a:ea typeface="Cambria Math"/>
                  <a:cs typeface="+mn-cs"/>
                </a:rPr>
                <a:t>_</a:t>
              </a:r>
              <a:r>
                <a:rPr lang="en-US" sz="1100" b="0" i="0">
                  <a:latin typeface="Cambria Math"/>
                  <a:ea typeface="Cambria Math"/>
                </a:rPr>
                <a:t>𝑦</a:t>
              </a:r>
              <a:endParaRPr lang="ru-RU" sz="1100"/>
            </a:p>
          </xdr:txBody>
        </xdr:sp>
      </mc:Fallback>
    </mc:AlternateContent>
    <xdr:clientData/>
  </xdr:oneCellAnchor>
  <xdr:oneCellAnchor>
    <xdr:from>
      <xdr:col>12</xdr:col>
      <xdr:colOff>642936</xdr:colOff>
      <xdr:row>0</xdr:row>
      <xdr:rowOff>52387</xdr:rowOff>
    </xdr:from>
    <xdr:ext cx="938213" cy="27642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" name="TextBox 4"/>
            <xdr:cNvSpPr txBox="1"/>
          </xdr:nvSpPr>
          <xdr:spPr>
            <a:xfrm>
              <a:off x="8796336" y="52387"/>
              <a:ext cx="938213" cy="27642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ru-RU" sz="1100" i="1">
                            <a:latin typeface="Cambria Math"/>
                          </a:rPr>
                        </m:ctrlPr>
                      </m:sSubPr>
                      <m:e>
                        <m:r>
                          <a:rPr lang="en-US" sz="1100" b="0" i="1">
                            <a:latin typeface="Cambria Math"/>
                          </a:rPr>
                          <m:t>𝑟</m:t>
                        </m:r>
                      </m:e>
                      <m:sub>
                        <m:sSub>
                          <m:sSubPr>
                            <m:ctrlPr>
                              <a:rPr lang="ru-RU" sz="1100" i="1">
                                <a:latin typeface="Cambria Math"/>
                              </a:rPr>
                            </m:ctrlPr>
                          </m:sSubPr>
                          <m:e>
                            <m:r>
                              <a:rPr lang="en-US" sz="1100" b="0" i="1">
                                <a:latin typeface="Cambria Math"/>
                              </a:rPr>
                              <m:t>𝑦𝑥</m:t>
                            </m:r>
                          </m:e>
                          <m:sub>
                            <m:r>
                              <a:rPr lang="en-US" sz="1100" b="0" i="1">
                                <a:latin typeface="Cambria Math"/>
                              </a:rPr>
                              <m:t>1</m:t>
                            </m:r>
                          </m:sub>
                        </m:sSub>
                      </m:sub>
                    </m:sSub>
                  </m:oMath>
                </m:oMathPara>
              </a14:m>
              <a:endParaRPr lang="ru-RU" sz="1100"/>
            </a:p>
          </xdr:txBody>
        </xdr:sp>
      </mc:Choice>
      <mc:Fallback xmlns="">
        <xdr:sp macro="" textlink="">
          <xdr:nvSpPr>
            <xdr:cNvPr id="5" name="TextBox 4"/>
            <xdr:cNvSpPr txBox="1"/>
          </xdr:nvSpPr>
          <xdr:spPr>
            <a:xfrm>
              <a:off x="8796336" y="52387"/>
              <a:ext cx="938213" cy="27642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r>
                <a:rPr lang="en-US" sz="1100" b="0" i="0">
                  <a:latin typeface="Cambria Math"/>
                </a:rPr>
                <a:t>𝑟</a:t>
              </a:r>
              <a:r>
                <a:rPr lang="ru-RU" sz="1100" b="0" i="0">
                  <a:latin typeface="Cambria Math"/>
                </a:rPr>
                <a:t>_(〖</a:t>
              </a:r>
              <a:r>
                <a:rPr lang="en-US" sz="1100" b="0" i="0">
                  <a:latin typeface="Cambria Math"/>
                </a:rPr>
                <a:t>𝑦𝑥</a:t>
              </a:r>
              <a:r>
                <a:rPr lang="ru-RU" sz="1100" b="0" i="0">
                  <a:latin typeface="Cambria Math"/>
                </a:rPr>
                <a:t>〗_</a:t>
              </a:r>
              <a:r>
                <a:rPr lang="en-US" sz="1100" b="0" i="0">
                  <a:latin typeface="Cambria Math"/>
                </a:rPr>
                <a:t>1</a:t>
              </a:r>
              <a:r>
                <a:rPr lang="ru-RU" sz="1100" b="0" i="0">
                  <a:latin typeface="Cambria Math"/>
                </a:rPr>
                <a:t> )</a:t>
              </a:r>
              <a:endParaRPr lang="ru-RU" sz="1100"/>
            </a:p>
          </xdr:txBody>
        </xdr:sp>
      </mc:Fallback>
    </mc:AlternateContent>
    <xdr:clientData/>
  </xdr:oneCellAnchor>
  <xdr:oneCellAnchor>
    <xdr:from>
      <xdr:col>13</xdr:col>
      <xdr:colOff>619125</xdr:colOff>
      <xdr:row>0</xdr:row>
      <xdr:rowOff>85725</xdr:rowOff>
    </xdr:from>
    <xdr:ext cx="938213" cy="28321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" name="TextBox 5"/>
            <xdr:cNvSpPr txBox="1"/>
          </xdr:nvSpPr>
          <xdr:spPr>
            <a:xfrm>
              <a:off x="9553575" y="85725"/>
              <a:ext cx="938213" cy="28321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ru-RU" sz="1100" i="1">
                            <a:latin typeface="Cambria Math"/>
                          </a:rPr>
                        </m:ctrlPr>
                      </m:sSubPr>
                      <m:e>
                        <m:r>
                          <a:rPr lang="en-US" sz="1100" b="0" i="1">
                            <a:latin typeface="Cambria Math"/>
                          </a:rPr>
                          <m:t>𝑟</m:t>
                        </m:r>
                      </m:e>
                      <m:sub>
                        <m:sSub>
                          <m:sSubPr>
                            <m:ctrlPr>
                              <a:rPr lang="ru-RU" sz="1100" i="1">
                                <a:latin typeface="Cambria Math"/>
                              </a:rPr>
                            </m:ctrlPr>
                          </m:sSubPr>
                          <m:e>
                            <m:r>
                              <a:rPr lang="en-US" sz="1100" b="0" i="1">
                                <a:latin typeface="Cambria Math"/>
                              </a:rPr>
                              <m:t>𝑦𝑥</m:t>
                            </m:r>
                          </m:e>
                          <m:sub>
                            <m:r>
                              <a:rPr lang="en-US" sz="1100" b="0" i="1">
                                <a:latin typeface="Cambria Math"/>
                              </a:rPr>
                              <m:t>2</m:t>
                            </m:r>
                          </m:sub>
                        </m:sSub>
                      </m:sub>
                    </m:sSub>
                  </m:oMath>
                </m:oMathPara>
              </a14:m>
              <a:endParaRPr lang="ru-RU" sz="1100"/>
            </a:p>
          </xdr:txBody>
        </xdr:sp>
      </mc:Choice>
      <mc:Fallback xmlns="">
        <xdr:sp macro="" textlink="">
          <xdr:nvSpPr>
            <xdr:cNvPr id="6" name="TextBox 5"/>
            <xdr:cNvSpPr txBox="1"/>
          </xdr:nvSpPr>
          <xdr:spPr>
            <a:xfrm>
              <a:off x="9553575" y="85725"/>
              <a:ext cx="938213" cy="28321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r>
                <a:rPr lang="en-US" sz="1100" b="0" i="0">
                  <a:latin typeface="Cambria Math"/>
                </a:rPr>
                <a:t>𝑟</a:t>
              </a:r>
              <a:r>
                <a:rPr lang="ru-RU" sz="1100" b="0" i="0">
                  <a:latin typeface="Cambria Math"/>
                </a:rPr>
                <a:t>_(〖</a:t>
              </a:r>
              <a:r>
                <a:rPr lang="en-US" sz="1100" b="0" i="0">
                  <a:latin typeface="Cambria Math"/>
                </a:rPr>
                <a:t>𝑦𝑥</a:t>
              </a:r>
              <a:r>
                <a:rPr lang="ru-RU" sz="1100" b="0" i="0">
                  <a:latin typeface="Cambria Math"/>
                </a:rPr>
                <a:t>〗_</a:t>
              </a:r>
              <a:r>
                <a:rPr lang="en-US" sz="1100" b="0" i="0">
                  <a:latin typeface="Cambria Math"/>
                </a:rPr>
                <a:t>2</a:t>
              </a:r>
              <a:r>
                <a:rPr lang="ru-RU" sz="1100" b="0" i="0">
                  <a:latin typeface="Cambria Math"/>
                </a:rPr>
                <a:t> )</a:t>
              </a:r>
              <a:endParaRPr lang="ru-RU" sz="1100"/>
            </a:p>
          </xdr:txBody>
        </xdr:sp>
      </mc:Fallback>
    </mc:AlternateContent>
    <xdr:clientData/>
  </xdr:oneCellAnchor>
  <xdr:oneCellAnchor>
    <xdr:from>
      <xdr:col>14</xdr:col>
      <xdr:colOff>657225</xdr:colOff>
      <xdr:row>0</xdr:row>
      <xdr:rowOff>114300</xdr:rowOff>
    </xdr:from>
    <xdr:ext cx="938213" cy="28321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" name="TextBox 6"/>
            <xdr:cNvSpPr txBox="1"/>
          </xdr:nvSpPr>
          <xdr:spPr>
            <a:xfrm>
              <a:off x="10363200" y="114300"/>
              <a:ext cx="938213" cy="28321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ru-RU" sz="1100" i="1">
                            <a:latin typeface="Cambria Math"/>
                          </a:rPr>
                        </m:ctrlPr>
                      </m:sSubPr>
                      <m:e>
                        <m:r>
                          <a:rPr lang="en-US" sz="1100" b="0" i="1">
                            <a:latin typeface="Cambria Math"/>
                          </a:rPr>
                          <m:t>𝑟</m:t>
                        </m:r>
                      </m:e>
                      <m:sub>
                        <m:sSub>
                          <m:sSubPr>
                            <m:ctrlPr>
                              <a:rPr lang="ru-RU" sz="1100" i="1">
                                <a:latin typeface="Cambria Math"/>
                              </a:rPr>
                            </m:ctrlPr>
                          </m:sSubPr>
                          <m:e>
                            <m:sSub>
                              <m:sSubPr>
                                <m:ctrlPr>
                                  <a:rPr lang="ru-RU" sz="1100" i="1">
                                    <a:latin typeface="Cambria Math"/>
                                  </a:rPr>
                                </m:ctrlPr>
                              </m:sSubPr>
                              <m:e>
                                <m:r>
                                  <a:rPr lang="en-US" sz="1100" b="0" i="1">
                                    <a:latin typeface="Cambria Math"/>
                                  </a:rPr>
                                  <m:t>𝑥</m:t>
                                </m:r>
                              </m:e>
                              <m:sub>
                                <m:r>
                                  <a:rPr lang="en-US" sz="1100" b="0" i="1">
                                    <a:latin typeface="Cambria Math"/>
                                  </a:rPr>
                                  <m:t>1</m:t>
                                </m:r>
                              </m:sub>
                            </m:sSub>
                            <m:r>
                              <a:rPr lang="en-US" sz="1100" b="0" i="1">
                                <a:latin typeface="Cambria Math"/>
                              </a:rPr>
                              <m:t>𝑥</m:t>
                            </m:r>
                          </m:e>
                          <m:sub>
                            <m:r>
                              <a:rPr lang="en-US" sz="1100" b="0" i="1">
                                <a:latin typeface="Cambria Math"/>
                              </a:rPr>
                              <m:t>2</m:t>
                            </m:r>
                          </m:sub>
                        </m:sSub>
                      </m:sub>
                    </m:sSub>
                  </m:oMath>
                </m:oMathPara>
              </a14:m>
              <a:endParaRPr lang="ru-RU" sz="1100"/>
            </a:p>
          </xdr:txBody>
        </xdr:sp>
      </mc:Choice>
      <mc:Fallback xmlns="">
        <xdr:sp macro="" textlink="">
          <xdr:nvSpPr>
            <xdr:cNvPr id="7" name="TextBox 6"/>
            <xdr:cNvSpPr txBox="1"/>
          </xdr:nvSpPr>
          <xdr:spPr>
            <a:xfrm>
              <a:off x="10363200" y="114300"/>
              <a:ext cx="938213" cy="28321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r>
                <a:rPr lang="en-US" sz="1100" b="0" i="0">
                  <a:latin typeface="Cambria Math"/>
                </a:rPr>
                <a:t>𝑟</a:t>
              </a:r>
              <a:r>
                <a:rPr lang="ru-RU" sz="1100" b="0" i="0">
                  <a:latin typeface="Cambria Math"/>
                </a:rPr>
                <a:t>_(〖</a:t>
              </a:r>
              <a:r>
                <a:rPr lang="en-US" sz="1100" b="0" i="0">
                  <a:latin typeface="Cambria Math"/>
                </a:rPr>
                <a:t>𝑥</a:t>
              </a:r>
              <a:r>
                <a:rPr lang="ru-RU" sz="1100" b="0" i="0">
                  <a:latin typeface="Cambria Math"/>
                </a:rPr>
                <a:t>_</a:t>
              </a:r>
              <a:r>
                <a:rPr lang="en-US" sz="1100" b="0" i="0">
                  <a:latin typeface="Cambria Math"/>
                </a:rPr>
                <a:t>1 𝑥</a:t>
              </a:r>
              <a:r>
                <a:rPr lang="ru-RU" sz="1100" b="0" i="0">
                  <a:latin typeface="Cambria Math"/>
                </a:rPr>
                <a:t>〗_</a:t>
              </a:r>
              <a:r>
                <a:rPr lang="en-US" sz="1100" b="0" i="0">
                  <a:latin typeface="Cambria Math"/>
                </a:rPr>
                <a:t>2</a:t>
              </a:r>
              <a:r>
                <a:rPr lang="ru-RU" sz="1100" b="0" i="0">
                  <a:latin typeface="Cambria Math"/>
                </a:rPr>
                <a:t> )</a:t>
              </a:r>
              <a:endParaRPr lang="ru-RU" sz="1100"/>
            </a:p>
          </xdr:txBody>
        </xdr:sp>
      </mc:Fallback>
    </mc:AlternateContent>
    <xdr:clientData/>
  </xdr:oneCellAnchor>
  <xdr:oneCellAnchor>
    <xdr:from>
      <xdr:col>12</xdr:col>
      <xdr:colOff>538161</xdr:colOff>
      <xdr:row>21</xdr:row>
      <xdr:rowOff>52387</xdr:rowOff>
    </xdr:from>
    <xdr:ext cx="2652713" cy="26456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8" name="TextBox 7"/>
            <xdr:cNvSpPr txBox="1"/>
          </xdr:nvSpPr>
          <xdr:spPr>
            <a:xfrm>
              <a:off x="8691561" y="4338637"/>
              <a:ext cx="2652713" cy="2645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14:m>
                <m:oMath xmlns:m="http://schemas.openxmlformats.org/officeDocument/2006/math">
                  <m:r>
                    <a:rPr lang="en-US" sz="1100" b="0" i="1">
                      <a:latin typeface="Cambria Math"/>
                    </a:rPr>
                    <m:t>𝑦</m:t>
                  </m:r>
                  <m:r>
                    <a:rPr lang="en-US" sz="1100" b="0" i="1">
                      <a:latin typeface="Cambria Math"/>
                    </a:rPr>
                    <m:t>=1,8638+0,7484∗</m:t>
                  </m:r>
                  <m:sSub>
                    <m:sSubPr>
                      <m:ctrlPr>
                        <a:rPr lang="en-US" sz="1100" b="0" i="1">
                          <a:latin typeface="Cambria Math"/>
                        </a:rPr>
                      </m:ctrlPr>
                    </m:sSubPr>
                    <m:e>
                      <m:r>
                        <a:rPr lang="en-US" sz="1100" b="0" i="1">
                          <a:latin typeface="Cambria Math"/>
                        </a:rPr>
                        <m:t>𝑥</m:t>
                      </m:r>
                    </m:e>
                    <m:sub>
                      <m:r>
                        <a:rPr lang="en-US" sz="1100" b="0" i="1">
                          <a:latin typeface="Cambria Math"/>
                        </a:rPr>
                        <m:t>1</m:t>
                      </m:r>
                    </m:sub>
                  </m:sSub>
                  <m:r>
                    <a:rPr lang="en-US" sz="1100" b="0" i="1">
                      <a:latin typeface="Cambria Math"/>
                    </a:rPr>
                    <m:t>+0,137</m:t>
                  </m:r>
                  <m:r>
                    <a:rPr lang="ru-RU" sz="1100" b="0" i="1">
                      <a:latin typeface="Cambria Math"/>
                    </a:rPr>
                    <m:t>0</m:t>
                  </m:r>
                  <m:r>
                    <a:rPr lang="en-US" sz="1100" b="0" i="1">
                      <a:latin typeface="Cambria Math"/>
                    </a:rPr>
                    <m:t>∗</m:t>
                  </m:r>
                  <m:sSub>
                    <m:sSubPr>
                      <m:ctrlPr>
                        <a:rPr lang="en-US" sz="1100" b="0" i="1">
                          <a:solidFill>
                            <a:schemeClr val="tx1"/>
                          </a:solidFill>
                          <a:effectLst/>
                          <a:latin typeface="Cambria Math"/>
                          <a:ea typeface="+mn-ea"/>
                          <a:cs typeface="+mn-cs"/>
                        </a:rPr>
                      </m:ctrlPr>
                    </m:sSubPr>
                    <m:e>
                      <m:r>
                        <a:rPr lang="en-US" sz="1100" b="0" i="1">
                          <a:solidFill>
                            <a:schemeClr val="tx1"/>
                          </a:solidFill>
                          <a:effectLst/>
                          <a:latin typeface="Cambria Math"/>
                          <a:ea typeface="+mn-ea"/>
                          <a:cs typeface="+mn-cs"/>
                        </a:rPr>
                        <m:t>𝑥</m:t>
                      </m:r>
                    </m:e>
                    <m:sub>
                      <m:r>
                        <a:rPr lang="ru-RU" sz="1100" b="0" i="1">
                          <a:solidFill>
                            <a:schemeClr val="tx1"/>
                          </a:solidFill>
                          <a:effectLst/>
                          <a:latin typeface="Cambria Math"/>
                          <a:ea typeface="+mn-ea"/>
                          <a:cs typeface="+mn-cs"/>
                        </a:rPr>
                        <m:t>2</m:t>
                      </m:r>
                    </m:sub>
                  </m:sSub>
                </m:oMath>
              </a14:m>
              <a:r>
                <a:rPr lang="en-US" sz="1100"/>
                <a:t> </a:t>
              </a:r>
              <a:endParaRPr lang="ru-RU" sz="1100"/>
            </a:p>
          </xdr:txBody>
        </xdr:sp>
      </mc:Choice>
      <mc:Fallback xmlns="">
        <xdr:sp macro="" textlink="">
          <xdr:nvSpPr>
            <xdr:cNvPr id="8" name="TextBox 7"/>
            <xdr:cNvSpPr txBox="1"/>
          </xdr:nvSpPr>
          <xdr:spPr>
            <a:xfrm>
              <a:off x="8691561" y="4338637"/>
              <a:ext cx="2652713" cy="2645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r>
                <a:rPr lang="en-US" sz="1100" b="0" i="0">
                  <a:latin typeface="Cambria Math"/>
                </a:rPr>
                <a:t>𝑦=1,8638+0,7484∗𝑥_1+0,137</a:t>
              </a:r>
              <a:r>
                <a:rPr lang="ru-RU" sz="1100" b="0" i="0">
                  <a:latin typeface="Cambria Math"/>
                </a:rPr>
                <a:t>0</a:t>
              </a:r>
              <a:r>
                <a:rPr lang="en-US" sz="1100" b="0" i="0">
                  <a:latin typeface="Cambria Math"/>
                </a:rPr>
                <a:t>∗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𝑥_</a:t>
              </a:r>
              <a:r>
                <a:rPr lang="ru-RU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2</a:t>
              </a:r>
              <a:r>
                <a:rPr lang="en-US" sz="1100"/>
                <a:t> </a:t>
              </a:r>
              <a:endParaRPr lang="ru-RU" sz="1100"/>
            </a:p>
          </xdr:txBody>
        </xdr:sp>
      </mc:Fallback>
    </mc:AlternateContent>
    <xdr:clientData/>
  </xdr:oneCellAnchor>
  <xdr:oneCellAnchor>
    <xdr:from>
      <xdr:col>19</xdr:col>
      <xdr:colOff>133350</xdr:colOff>
      <xdr:row>0</xdr:row>
      <xdr:rowOff>104775</xdr:rowOff>
    </xdr:from>
    <xdr:ext cx="336884" cy="26456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9" name="TextBox 8"/>
            <xdr:cNvSpPr txBox="1"/>
          </xdr:nvSpPr>
          <xdr:spPr>
            <a:xfrm>
              <a:off x="13496925" y="104775"/>
              <a:ext cx="336884" cy="2645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ru-RU" sz="1100" i="1">
                            <a:latin typeface="Cambria Math"/>
                          </a:rPr>
                        </m:ctrlPr>
                      </m:sSubPr>
                      <m:e>
                        <m:r>
                          <a:rPr lang="ru-RU" sz="1100" i="1">
                            <a:latin typeface="Cambria Math"/>
                            <a:ea typeface="Cambria Math"/>
                          </a:rPr>
                          <m:t>𝛽</m:t>
                        </m:r>
                      </m:e>
                      <m:sub>
                        <m:r>
                          <a:rPr lang="en-US" sz="1100" b="0" i="1">
                            <a:latin typeface="Cambria Math"/>
                          </a:rPr>
                          <m:t>1</m:t>
                        </m:r>
                      </m:sub>
                    </m:sSub>
                  </m:oMath>
                </m:oMathPara>
              </a14:m>
              <a:endParaRPr lang="ru-RU" sz="1100"/>
            </a:p>
          </xdr:txBody>
        </xdr:sp>
      </mc:Choice>
      <mc:Fallback xmlns="">
        <xdr:sp macro="" textlink="">
          <xdr:nvSpPr>
            <xdr:cNvPr id="9" name="TextBox 8"/>
            <xdr:cNvSpPr txBox="1"/>
          </xdr:nvSpPr>
          <xdr:spPr>
            <a:xfrm>
              <a:off x="13496925" y="104775"/>
              <a:ext cx="336884" cy="2645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ru-RU" sz="1100" i="0">
                  <a:latin typeface="Cambria Math"/>
                  <a:ea typeface="Cambria Math"/>
                </a:rPr>
                <a:t>𝛽_</a:t>
              </a:r>
              <a:r>
                <a:rPr lang="en-US" sz="1100" b="0" i="0">
                  <a:latin typeface="Cambria Math"/>
                </a:rPr>
                <a:t>1</a:t>
              </a:r>
              <a:endParaRPr lang="ru-RU" sz="1100"/>
            </a:p>
          </xdr:txBody>
        </xdr:sp>
      </mc:Fallback>
    </mc:AlternateContent>
    <xdr:clientData/>
  </xdr:oneCellAnchor>
  <xdr:oneCellAnchor>
    <xdr:from>
      <xdr:col>20</xdr:col>
      <xdr:colOff>104775</xdr:colOff>
      <xdr:row>0</xdr:row>
      <xdr:rowOff>104775</xdr:rowOff>
    </xdr:from>
    <xdr:ext cx="336884" cy="26456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0" name="TextBox 9"/>
            <xdr:cNvSpPr txBox="1"/>
          </xdr:nvSpPr>
          <xdr:spPr>
            <a:xfrm>
              <a:off x="14077950" y="104775"/>
              <a:ext cx="336884" cy="2645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ru-RU" sz="1100" i="1">
                            <a:latin typeface="Cambria Math"/>
                          </a:rPr>
                        </m:ctrlPr>
                      </m:sSubPr>
                      <m:e>
                        <m:r>
                          <a:rPr lang="ru-RU" sz="1100" i="1">
                            <a:latin typeface="Cambria Math"/>
                            <a:ea typeface="Cambria Math"/>
                          </a:rPr>
                          <m:t>𝛽</m:t>
                        </m:r>
                      </m:e>
                      <m:sub>
                        <m:r>
                          <a:rPr lang="en-US" sz="1100" b="0" i="1">
                            <a:latin typeface="Cambria Math"/>
                          </a:rPr>
                          <m:t>2</m:t>
                        </m:r>
                      </m:sub>
                    </m:sSub>
                  </m:oMath>
                </m:oMathPara>
              </a14:m>
              <a:endParaRPr lang="ru-RU" sz="1100"/>
            </a:p>
          </xdr:txBody>
        </xdr:sp>
      </mc:Choice>
      <mc:Fallback xmlns="">
        <xdr:sp macro="" textlink="">
          <xdr:nvSpPr>
            <xdr:cNvPr id="10" name="TextBox 9"/>
            <xdr:cNvSpPr txBox="1"/>
          </xdr:nvSpPr>
          <xdr:spPr>
            <a:xfrm>
              <a:off x="14077950" y="104775"/>
              <a:ext cx="336884" cy="2645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ru-RU" sz="1100" i="0">
                  <a:latin typeface="Cambria Math"/>
                  <a:ea typeface="Cambria Math"/>
                </a:rPr>
                <a:t>𝛽_</a:t>
              </a:r>
              <a:r>
                <a:rPr lang="en-US" sz="1100" b="0" i="0">
                  <a:latin typeface="Cambria Math"/>
                </a:rPr>
                <a:t>2</a:t>
              </a:r>
              <a:endParaRPr lang="ru-RU" sz="1100"/>
            </a:p>
          </xdr:txBody>
        </xdr:sp>
      </mc:Fallback>
    </mc:AlternateContent>
    <xdr:clientData/>
  </xdr:oneCellAnchor>
  <xdr:oneCellAnchor>
    <xdr:from>
      <xdr:col>21</xdr:col>
      <xdr:colOff>104775</xdr:colOff>
      <xdr:row>0</xdr:row>
      <xdr:rowOff>104775</xdr:rowOff>
    </xdr:from>
    <xdr:ext cx="418323" cy="26456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1" name="TextBox 10"/>
            <xdr:cNvSpPr txBox="1"/>
          </xdr:nvSpPr>
          <xdr:spPr>
            <a:xfrm>
              <a:off x="14897100" y="104775"/>
              <a:ext cx="418323" cy="2645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ru-RU" sz="1100" i="1">
                            <a:latin typeface="Cambria Math"/>
                          </a:rPr>
                        </m:ctrlPr>
                      </m:sSubPr>
                      <m:e>
                        <m:acc>
                          <m:accPr>
                            <m:chr m:val="̅"/>
                            <m:ctrlPr>
                              <a:rPr lang="ru-RU" sz="1100" i="1">
                                <a:latin typeface="Cambria Math"/>
                              </a:rPr>
                            </m:ctrlPr>
                          </m:accPr>
                          <m:e>
                            <m:r>
                              <a:rPr lang="ru-RU" sz="1100" i="1">
                                <a:latin typeface="Cambria Math"/>
                                <a:ea typeface="Cambria Math"/>
                              </a:rPr>
                              <m:t>∋</m:t>
                            </m:r>
                          </m:e>
                        </m:acc>
                      </m:e>
                      <m:sub>
                        <m:r>
                          <a:rPr lang="en-US" sz="1100" b="0" i="1">
                            <a:latin typeface="Cambria Math"/>
                          </a:rPr>
                          <m:t>1</m:t>
                        </m:r>
                      </m:sub>
                    </m:sSub>
                  </m:oMath>
                </m:oMathPara>
              </a14:m>
              <a:endParaRPr lang="ru-RU" sz="1100"/>
            </a:p>
          </xdr:txBody>
        </xdr:sp>
      </mc:Choice>
      <mc:Fallback xmlns="">
        <xdr:sp macro="" textlink="">
          <xdr:nvSpPr>
            <xdr:cNvPr id="11" name="TextBox 10"/>
            <xdr:cNvSpPr txBox="1"/>
          </xdr:nvSpPr>
          <xdr:spPr>
            <a:xfrm>
              <a:off x="14897100" y="104775"/>
              <a:ext cx="418323" cy="2645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ru-RU" sz="1100" i="0">
                  <a:latin typeface="Cambria Math"/>
                  <a:ea typeface="Cambria Math"/>
                </a:rPr>
                <a:t>∋ ̅_</a:t>
              </a:r>
              <a:r>
                <a:rPr lang="en-US" sz="1100" b="0" i="0">
                  <a:latin typeface="Cambria Math"/>
                </a:rPr>
                <a:t>1</a:t>
              </a:r>
              <a:endParaRPr lang="ru-RU" sz="1100"/>
            </a:p>
          </xdr:txBody>
        </xdr:sp>
      </mc:Fallback>
    </mc:AlternateContent>
    <xdr:clientData/>
  </xdr:oneCellAnchor>
  <xdr:oneCellAnchor>
    <xdr:from>
      <xdr:col>22</xdr:col>
      <xdr:colOff>219075</xdr:colOff>
      <xdr:row>0</xdr:row>
      <xdr:rowOff>95250</xdr:rowOff>
    </xdr:from>
    <xdr:ext cx="418323" cy="26456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2" name="TextBox 11"/>
            <xdr:cNvSpPr txBox="1"/>
          </xdr:nvSpPr>
          <xdr:spPr>
            <a:xfrm>
              <a:off x="15621000" y="95250"/>
              <a:ext cx="418323" cy="2645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ru-RU" sz="1100" i="1">
                            <a:latin typeface="Cambria Math"/>
                          </a:rPr>
                        </m:ctrlPr>
                      </m:sSubPr>
                      <m:e>
                        <m:acc>
                          <m:accPr>
                            <m:chr m:val="̅"/>
                            <m:ctrlPr>
                              <a:rPr lang="ru-RU" sz="1100" i="1">
                                <a:latin typeface="Cambria Math"/>
                              </a:rPr>
                            </m:ctrlPr>
                          </m:accPr>
                          <m:e>
                            <m:r>
                              <a:rPr lang="ru-RU" sz="1100" i="1">
                                <a:latin typeface="Cambria Math"/>
                                <a:ea typeface="Cambria Math"/>
                              </a:rPr>
                              <m:t>∋</m:t>
                            </m:r>
                          </m:e>
                        </m:acc>
                      </m:e>
                      <m:sub>
                        <m:r>
                          <a:rPr lang="ru-RU" sz="1100" b="0" i="1">
                            <a:latin typeface="Cambria Math"/>
                            <a:ea typeface="Cambria Math"/>
                          </a:rPr>
                          <m:t>2</m:t>
                        </m:r>
                      </m:sub>
                    </m:sSub>
                  </m:oMath>
                </m:oMathPara>
              </a14:m>
              <a:endParaRPr lang="ru-RU" sz="1100"/>
            </a:p>
          </xdr:txBody>
        </xdr:sp>
      </mc:Choice>
      <mc:Fallback xmlns="">
        <xdr:sp macro="" textlink="">
          <xdr:nvSpPr>
            <xdr:cNvPr id="12" name="TextBox 11"/>
            <xdr:cNvSpPr txBox="1"/>
          </xdr:nvSpPr>
          <xdr:spPr>
            <a:xfrm>
              <a:off x="15621000" y="95250"/>
              <a:ext cx="418323" cy="2645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ru-RU" sz="1100" i="0">
                  <a:latin typeface="Cambria Math"/>
                  <a:ea typeface="Cambria Math"/>
                </a:rPr>
                <a:t>∋ ̅_</a:t>
              </a:r>
              <a:r>
                <a:rPr lang="ru-RU" sz="1100" b="0" i="0">
                  <a:latin typeface="Cambria Math"/>
                  <a:ea typeface="Cambria Math"/>
                </a:rPr>
                <a:t>2</a:t>
              </a:r>
              <a:endParaRPr lang="ru-RU" sz="1100"/>
            </a:p>
          </xdr:txBody>
        </xdr:sp>
      </mc:Fallback>
    </mc:AlternateContent>
    <xdr:clientData/>
  </xdr:oneCellAnchor>
  <xdr:oneCellAnchor>
    <xdr:from>
      <xdr:col>22</xdr:col>
      <xdr:colOff>729343</xdr:colOff>
      <xdr:row>0</xdr:row>
      <xdr:rowOff>84364</xdr:rowOff>
    </xdr:from>
    <xdr:ext cx="827995" cy="27642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3" name="TextBox 12"/>
            <xdr:cNvSpPr txBox="1"/>
          </xdr:nvSpPr>
          <xdr:spPr>
            <a:xfrm>
              <a:off x="16165286" y="84364"/>
              <a:ext cx="827995" cy="27642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ru-RU" sz="1100" i="1">
                            <a:latin typeface="Cambria Math"/>
                          </a:rPr>
                        </m:ctrlPr>
                      </m:sSubPr>
                      <m:e>
                        <m:r>
                          <a:rPr lang="en-US" sz="1100" b="0" i="1">
                            <a:latin typeface="Cambria Math"/>
                          </a:rPr>
                          <m:t>𝑟</m:t>
                        </m:r>
                      </m:e>
                      <m:sub>
                        <m:sSub>
                          <m:sSubPr>
                            <m:ctrlPr>
                              <a:rPr lang="ru-RU" sz="1100" i="1">
                                <a:latin typeface="Cambria Math"/>
                              </a:rPr>
                            </m:ctrlPr>
                          </m:sSubPr>
                          <m:e>
                            <m:r>
                              <a:rPr lang="en-US" sz="1100" b="0" i="1">
                                <a:latin typeface="Cambria Math"/>
                              </a:rPr>
                              <m:t>𝑦𝑥</m:t>
                            </m:r>
                          </m:e>
                          <m:sub>
                            <m:r>
                              <a:rPr lang="en-US" sz="1100" b="0" i="1">
                                <a:latin typeface="Cambria Math"/>
                              </a:rPr>
                              <m:t>1</m:t>
                            </m:r>
                            <m:r>
                              <a:rPr lang="ru-RU" sz="1100" b="0" i="1">
                                <a:latin typeface="Cambria Math"/>
                              </a:rPr>
                              <m:t>∗</m:t>
                            </m:r>
                          </m:sub>
                        </m:sSub>
                        <m:sSub>
                          <m:sSubPr>
                            <m:ctrlPr>
                              <a:rPr lang="ru-RU" sz="110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𝑥</m:t>
                            </m:r>
                          </m:e>
                          <m:sub>
                            <m: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2</m:t>
                            </m:r>
                          </m:sub>
                        </m:sSub>
                      </m:sub>
                    </m:sSub>
                  </m:oMath>
                </m:oMathPara>
              </a14:m>
              <a:endParaRPr lang="ru-RU" sz="1100"/>
            </a:p>
          </xdr:txBody>
        </xdr:sp>
      </mc:Choice>
      <mc:Fallback xmlns="">
        <xdr:sp macro="" textlink="">
          <xdr:nvSpPr>
            <xdr:cNvPr id="13" name="TextBox 12"/>
            <xdr:cNvSpPr txBox="1"/>
          </xdr:nvSpPr>
          <xdr:spPr>
            <a:xfrm>
              <a:off x="16165286" y="84364"/>
              <a:ext cx="827995" cy="27642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en-US" sz="1100" b="0" i="0">
                  <a:latin typeface="Cambria Math"/>
                </a:rPr>
                <a:t>𝑟</a:t>
              </a:r>
              <a:r>
                <a:rPr lang="ru-RU" sz="1100" b="0" i="0">
                  <a:latin typeface="Cambria Math"/>
                </a:rPr>
                <a:t>_(〖</a:t>
              </a:r>
              <a:r>
                <a:rPr lang="en-US" sz="1100" b="0" i="0">
                  <a:latin typeface="Cambria Math"/>
                </a:rPr>
                <a:t>𝑦𝑥</a:t>
              </a:r>
              <a:r>
                <a:rPr lang="ru-RU" sz="1100" b="0" i="0">
                  <a:latin typeface="Cambria Math"/>
                </a:rPr>
                <a:t>〗_(</a:t>
              </a:r>
              <a:r>
                <a:rPr lang="en-US" sz="1100" b="0" i="0">
                  <a:latin typeface="Cambria Math"/>
                </a:rPr>
                <a:t>1</a:t>
              </a:r>
              <a:r>
                <a:rPr lang="ru-RU" sz="1100" b="0" i="0">
                  <a:latin typeface="Cambria Math"/>
                </a:rPr>
                <a:t>∗)</a:t>
              </a:r>
              <a:r>
                <a:rPr lang="ru-RU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𝑥</a:t>
              </a:r>
              <a:r>
                <a:rPr lang="ru-RU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_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2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 </a:t>
              </a:r>
              <a:r>
                <a:rPr lang="ru-RU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)</a:t>
              </a:r>
              <a:endParaRPr lang="ru-RU" sz="1100"/>
            </a:p>
          </xdr:txBody>
        </xdr:sp>
      </mc:Fallback>
    </mc:AlternateContent>
    <xdr:clientData/>
  </xdr:oneCellAnchor>
  <xdr:oneCellAnchor>
    <xdr:from>
      <xdr:col>23</xdr:col>
      <xdr:colOff>522514</xdr:colOff>
      <xdr:row>0</xdr:row>
      <xdr:rowOff>125185</xdr:rowOff>
    </xdr:from>
    <xdr:ext cx="827995" cy="28321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4" name="TextBox 13"/>
            <xdr:cNvSpPr txBox="1"/>
          </xdr:nvSpPr>
          <xdr:spPr>
            <a:xfrm>
              <a:off x="16780328" y="125185"/>
              <a:ext cx="827995" cy="28321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ru-RU" sz="1100" i="1">
                            <a:latin typeface="Cambria Math"/>
                          </a:rPr>
                        </m:ctrlPr>
                      </m:sSubPr>
                      <m:e>
                        <m:r>
                          <a:rPr lang="en-US" sz="1100" b="0" i="1">
                            <a:latin typeface="Cambria Math"/>
                          </a:rPr>
                          <m:t>𝑟</m:t>
                        </m:r>
                      </m:e>
                      <m:sub>
                        <m:sSub>
                          <m:sSubPr>
                            <m:ctrlPr>
                              <a:rPr lang="ru-RU" sz="1100" i="1">
                                <a:latin typeface="Cambria Math"/>
                              </a:rPr>
                            </m:ctrlPr>
                          </m:sSubPr>
                          <m:e>
                            <m:r>
                              <a:rPr lang="en-US" sz="1100" b="0" i="1">
                                <a:latin typeface="Cambria Math"/>
                              </a:rPr>
                              <m:t>𝑦𝑥</m:t>
                            </m:r>
                          </m:e>
                          <m:sub>
                            <m:r>
                              <a:rPr lang="en-US" sz="1100" b="0" i="1">
                                <a:latin typeface="Cambria Math"/>
                              </a:rPr>
                              <m:t>2</m:t>
                            </m:r>
                            <m:r>
                              <a:rPr lang="ru-RU" sz="1100" b="0" i="1">
                                <a:latin typeface="Cambria Math"/>
                              </a:rPr>
                              <m:t>∗</m:t>
                            </m:r>
                          </m:sub>
                        </m:sSub>
                        <m:sSub>
                          <m:sSubPr>
                            <m:ctrlPr>
                              <a:rPr lang="ru-RU" sz="110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𝑥</m:t>
                            </m:r>
                          </m:e>
                          <m:sub>
                            <m: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1</m:t>
                            </m:r>
                          </m:sub>
                        </m:sSub>
                      </m:sub>
                    </m:sSub>
                  </m:oMath>
                </m:oMathPara>
              </a14:m>
              <a:endParaRPr lang="ru-RU" sz="1100"/>
            </a:p>
          </xdr:txBody>
        </xdr:sp>
      </mc:Choice>
      <mc:Fallback xmlns="">
        <xdr:sp macro="" textlink="">
          <xdr:nvSpPr>
            <xdr:cNvPr id="14" name="TextBox 13"/>
            <xdr:cNvSpPr txBox="1"/>
          </xdr:nvSpPr>
          <xdr:spPr>
            <a:xfrm>
              <a:off x="16780328" y="125185"/>
              <a:ext cx="827995" cy="28321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en-US" sz="1100" b="0" i="0">
                  <a:latin typeface="Cambria Math"/>
                </a:rPr>
                <a:t>𝑟</a:t>
              </a:r>
              <a:r>
                <a:rPr lang="ru-RU" sz="1100" b="0" i="0">
                  <a:latin typeface="Cambria Math"/>
                </a:rPr>
                <a:t>_(〖</a:t>
              </a:r>
              <a:r>
                <a:rPr lang="en-US" sz="1100" b="0" i="0">
                  <a:latin typeface="Cambria Math"/>
                </a:rPr>
                <a:t>𝑦𝑥</a:t>
              </a:r>
              <a:r>
                <a:rPr lang="ru-RU" sz="1100" b="0" i="0">
                  <a:latin typeface="Cambria Math"/>
                </a:rPr>
                <a:t>〗_(</a:t>
              </a:r>
              <a:r>
                <a:rPr lang="en-US" sz="1100" b="0" i="0">
                  <a:latin typeface="Cambria Math"/>
                </a:rPr>
                <a:t>2</a:t>
              </a:r>
              <a:r>
                <a:rPr lang="ru-RU" sz="1100" b="0" i="0">
                  <a:latin typeface="Cambria Math"/>
                </a:rPr>
                <a:t>∗)</a:t>
              </a:r>
              <a:r>
                <a:rPr lang="ru-RU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𝑥</a:t>
              </a:r>
              <a:r>
                <a:rPr lang="ru-RU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_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1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 </a:t>
              </a:r>
              <a:r>
                <a:rPr lang="ru-RU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)</a:t>
              </a:r>
              <a:endParaRPr lang="ru-RU" sz="1100"/>
            </a:p>
          </xdr:txBody>
        </xdr:sp>
      </mc:Fallback>
    </mc:AlternateContent>
    <xdr:clientData/>
  </xdr:oneCellAnchor>
  <xdr:oneCellAnchor>
    <xdr:from>
      <xdr:col>24</xdr:col>
      <xdr:colOff>571499</xdr:colOff>
      <xdr:row>1</xdr:row>
      <xdr:rowOff>190497</xdr:rowOff>
    </xdr:from>
    <xdr:ext cx="1830456" cy="853111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5" name="TextBox 14"/>
            <xdr:cNvSpPr txBox="1"/>
          </xdr:nvSpPr>
          <xdr:spPr>
            <a:xfrm>
              <a:off x="17410042" y="670888"/>
              <a:ext cx="1830456" cy="85311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pPr>
                <a:lnSpc>
                  <a:spcPct val="150000"/>
                </a:lnSpc>
              </a:pPr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d>
                      <m:dPr>
                        <m:begChr m:val="|"/>
                        <m:endChr m:val="|"/>
                        <m:ctrlPr>
                          <a:rPr lang="ru-RU" sz="1100" i="1">
                            <a:latin typeface="Cambria Math"/>
                          </a:rPr>
                        </m:ctrlPr>
                      </m:dPr>
                      <m:e>
                        <m:m>
                          <m:mPr>
                            <m:mcs>
                              <m:mc>
                                <m:mcPr>
                                  <m:count m:val="3"/>
                                  <m:mcJc m:val="center"/>
                                </m:mcPr>
                              </m:mc>
                            </m:mcs>
                            <m:ctrlPr>
                              <a:rPr lang="ru-RU" sz="110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mPr>
                          <m:mr>
                            <m:e>
                              <m:r>
                                <m:rPr>
                                  <m:brk m:alnAt="7"/>
                                </m:rPr>
                                <a:rPr lang="en-US" sz="1100" b="0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/>
                                  <a:ea typeface="+mn-ea"/>
                                  <a:cs typeface="+mn-cs"/>
                                </a:rPr>
                                <m:t>1</m:t>
                              </m:r>
                            </m:e>
                            <m:e>
                              <m:r>
                                <a:rPr lang="en-US" sz="1100" b="0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/>
                                  <a:ea typeface="+mn-ea"/>
                                  <a:cs typeface="+mn-cs"/>
                                </a:rPr>
                                <m:t>0,9611</m:t>
                              </m:r>
                            </m:e>
                            <m:e>
                              <m:r>
                                <a:rPr lang="en-US" sz="1100" b="0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/>
                                  <a:ea typeface="+mn-ea"/>
                                  <a:cs typeface="+mn-cs"/>
                                </a:rPr>
                                <m:t>0,9408</m:t>
                              </m:r>
                            </m:e>
                          </m:mr>
                          <m:mr>
                            <m:e>
                              <m:r>
                                <a:rPr lang="en-US" sz="1100" b="0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/>
                                  <a:ea typeface="+mn-ea"/>
                                  <a:cs typeface="+mn-cs"/>
                                </a:rPr>
                                <m:t>0,9611</m:t>
                              </m:r>
                            </m:e>
                            <m:e>
                              <m:r>
                                <a:rPr lang="en-US" sz="1100" b="0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/>
                                  <a:ea typeface="+mn-ea"/>
                                  <a:cs typeface="+mn-cs"/>
                                </a:rPr>
                                <m:t>1</m:t>
                              </m:r>
                            </m:e>
                            <m:e>
                              <m:r>
                                <a:rPr lang="en-US" sz="1100" b="0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/>
                                  <a:ea typeface="+mn-ea"/>
                                  <a:cs typeface="+mn-cs"/>
                                </a:rPr>
                                <m:t>0,9135</m:t>
                              </m:r>
                            </m:e>
                          </m:mr>
                          <m:mr>
                            <m:e>
                              <m:r>
                                <a:rPr lang="en-US" sz="1100" b="0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/>
                                  <a:ea typeface="+mn-ea"/>
                                  <a:cs typeface="+mn-cs"/>
                                </a:rPr>
                                <m:t>0,9408</m:t>
                              </m:r>
                            </m:e>
                            <m:e>
                              <m:r>
                                <a:rPr lang="en-US" sz="1100" b="0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/>
                                  <a:ea typeface="+mn-ea"/>
                                  <a:cs typeface="+mn-cs"/>
                                </a:rPr>
                                <m:t>0,9135</m:t>
                              </m:r>
                            </m:e>
                            <m:e>
                              <m:r>
                                <a:rPr lang="en-US" sz="1100" b="0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/>
                                  <a:ea typeface="+mn-ea"/>
                                  <a:cs typeface="+mn-cs"/>
                                </a:rPr>
                                <m:t>1</m:t>
                              </m:r>
                            </m:e>
                          </m:mr>
                        </m:m>
                      </m:e>
                    </m:d>
                  </m:oMath>
                </m:oMathPara>
              </a14:m>
              <a:endParaRPr lang="ru-RU" sz="1100"/>
            </a:p>
          </xdr:txBody>
        </xdr:sp>
      </mc:Choice>
      <mc:Fallback xmlns="">
        <xdr:sp macro="" textlink="">
          <xdr:nvSpPr>
            <xdr:cNvPr id="15" name="TextBox 14"/>
            <xdr:cNvSpPr txBox="1"/>
          </xdr:nvSpPr>
          <xdr:spPr>
            <a:xfrm>
              <a:off x="17410042" y="670888"/>
              <a:ext cx="1830456" cy="85311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pPr>
                <a:lnSpc>
                  <a:spcPct val="150000"/>
                </a:lnSpc>
              </a:pPr>
              <a:r>
                <a:rPr lang="ru-RU" sz="1100" i="0">
                  <a:latin typeface="Cambria Math"/>
                </a:rPr>
                <a:t>|</a:t>
              </a:r>
              <a:r>
                <a:rPr lang="ru-RU" sz="110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■8(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1&amp;0,9611&amp;0,9408@0,9611&amp;1&amp;0,9135@0,9408&amp;0,9135&amp;1)|</a:t>
              </a:r>
              <a:endParaRPr lang="ru-RU" sz="1100"/>
            </a:p>
          </xdr:txBody>
        </xdr:sp>
      </mc:Fallback>
    </mc:AlternateContent>
    <xdr:clientData/>
  </xdr:oneCellAnchor>
  <xdr:oneCellAnchor>
    <xdr:from>
      <xdr:col>25</xdr:col>
      <xdr:colOff>1646581</xdr:colOff>
      <xdr:row>3</xdr:row>
      <xdr:rowOff>93594</xdr:rowOff>
    </xdr:from>
    <xdr:ext cx="1517375" cy="39594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7" name="TextBox 16"/>
            <xdr:cNvSpPr txBox="1"/>
          </xdr:nvSpPr>
          <xdr:spPr>
            <a:xfrm>
              <a:off x="19098038" y="954985"/>
              <a:ext cx="1517375" cy="39594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d>
                      <m:dPr>
                        <m:begChr m:val="["/>
                        <m:endChr m:val="]"/>
                        <m:ctrlPr>
                          <a:rPr lang="ru-RU" sz="1100" i="1">
                            <a:latin typeface="Cambria Math"/>
                          </a:rPr>
                        </m:ctrlPr>
                      </m:dPr>
                      <m:e>
                        <m:m>
                          <m:mPr>
                            <m:mcs>
                              <m:mc>
                                <m:mcPr>
                                  <m:count m:val="2"/>
                                  <m:mcJc m:val="center"/>
                                </m:mcPr>
                              </m:mc>
                            </m:mcs>
                            <m:ctrlPr>
                              <a:rPr lang="ru-RU" sz="1100" i="1">
                                <a:latin typeface="Cambria Math"/>
                              </a:rPr>
                            </m:ctrlPr>
                          </m:mPr>
                          <m:mr>
                            <m:e>
                              <m:r>
                                <m:rPr>
                                  <m:brk m:alnAt="7"/>
                                </m:rPr>
                                <a:rPr lang="ru-RU" sz="1100" b="0" i="1">
                                  <a:latin typeface="Cambria Math"/>
                                </a:rPr>
                                <m:t>1</m:t>
                              </m:r>
                            </m:e>
                            <m:e>
                              <m:r>
                                <a:rPr lang="ru-RU" sz="1100" b="0" i="1">
                                  <a:latin typeface="Cambria Math"/>
                                </a:rPr>
                                <m:t>0,9135</m:t>
                              </m:r>
                            </m:e>
                          </m:mr>
                          <m:mr>
                            <m:e>
                              <m:r>
                                <a:rPr lang="ru-RU" sz="1100" b="0" i="1">
                                  <a:latin typeface="Cambria Math"/>
                                </a:rPr>
                                <m:t>0,9135</m:t>
                              </m:r>
                            </m:e>
                            <m:e>
                              <m:r>
                                <a:rPr lang="ru-RU" sz="1100" b="0" i="1">
                                  <a:latin typeface="Cambria Math"/>
                                </a:rPr>
                                <m:t>1</m:t>
                              </m:r>
                            </m:e>
                          </m:mr>
                        </m:m>
                      </m:e>
                    </m:d>
                  </m:oMath>
                </m:oMathPara>
              </a14:m>
              <a:endParaRPr lang="ru-RU" sz="1100"/>
            </a:p>
          </xdr:txBody>
        </xdr:sp>
      </mc:Choice>
      <mc:Fallback xmlns="">
        <xdr:sp macro="" textlink="">
          <xdr:nvSpPr>
            <xdr:cNvPr id="17" name="TextBox 16"/>
            <xdr:cNvSpPr txBox="1"/>
          </xdr:nvSpPr>
          <xdr:spPr>
            <a:xfrm>
              <a:off x="19098038" y="954985"/>
              <a:ext cx="1517375" cy="39594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r>
                <a:rPr lang="ru-RU" sz="1100" i="0">
                  <a:latin typeface="Cambria Math"/>
                </a:rPr>
                <a:t>[■8(</a:t>
              </a:r>
              <a:r>
                <a:rPr lang="ru-RU" sz="1100" b="0" i="0">
                  <a:latin typeface="Cambria Math"/>
                </a:rPr>
                <a:t>1&amp;0,9135@0,9135&amp;1)]</a:t>
              </a:r>
              <a:endParaRPr lang="ru-RU" sz="1100"/>
            </a:p>
          </xdr:txBody>
        </xdr:sp>
      </mc:Fallback>
    </mc:AlternateContent>
    <xdr:clientData/>
  </xdr:oneCellAnchor>
  <xdr:oneCellAnchor>
    <xdr:from>
      <xdr:col>26</xdr:col>
      <xdr:colOff>1167848</xdr:colOff>
      <xdr:row>0</xdr:row>
      <xdr:rowOff>107674</xdr:rowOff>
    </xdr:from>
    <xdr:ext cx="827995" cy="27642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8" name="TextBox 17"/>
            <xdr:cNvSpPr txBox="1"/>
          </xdr:nvSpPr>
          <xdr:spPr>
            <a:xfrm>
              <a:off x="20391783" y="107674"/>
              <a:ext cx="827995" cy="27642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ru-RU" sz="1100" i="1">
                            <a:latin typeface="Cambria Math"/>
                          </a:rPr>
                        </m:ctrlPr>
                      </m:sSubPr>
                      <m:e>
                        <m:r>
                          <a:rPr lang="en-US" sz="1100" b="0" i="1">
                            <a:latin typeface="Cambria Math"/>
                          </a:rPr>
                          <m:t>𝑅</m:t>
                        </m:r>
                      </m:e>
                      <m:sub>
                        <m:sSub>
                          <m:sSubPr>
                            <m:ctrlPr>
                              <a:rPr lang="ru-RU" sz="1100" i="1">
                                <a:latin typeface="Cambria Math"/>
                              </a:rPr>
                            </m:ctrlPr>
                          </m:sSubPr>
                          <m:e>
                            <m:r>
                              <a:rPr lang="en-US" sz="1100" b="0" i="1">
                                <a:latin typeface="Cambria Math"/>
                              </a:rPr>
                              <m:t>𝑦𝑥</m:t>
                            </m:r>
                          </m:e>
                          <m:sub>
                            <m:r>
                              <a:rPr lang="en-US" sz="1100" b="0" i="1">
                                <a:latin typeface="Cambria Math"/>
                              </a:rPr>
                              <m:t>1</m:t>
                            </m:r>
                            <m:r>
                              <a:rPr lang="ru-RU" sz="1100" b="0" i="1">
                                <a:latin typeface="Cambria Math"/>
                              </a:rPr>
                              <m:t>∗</m:t>
                            </m:r>
                          </m:sub>
                        </m:sSub>
                        <m:sSub>
                          <m:sSubPr>
                            <m:ctrlPr>
                              <a:rPr lang="ru-RU" sz="110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𝑥</m:t>
                            </m:r>
                          </m:e>
                          <m:sub>
                            <m: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2</m:t>
                            </m:r>
                          </m:sub>
                        </m:sSub>
                      </m:sub>
                    </m:sSub>
                  </m:oMath>
                </m:oMathPara>
              </a14:m>
              <a:endParaRPr lang="ru-RU" sz="1100"/>
            </a:p>
          </xdr:txBody>
        </xdr:sp>
      </mc:Choice>
      <mc:Fallback xmlns="">
        <xdr:sp macro="" textlink="">
          <xdr:nvSpPr>
            <xdr:cNvPr id="18" name="TextBox 17"/>
            <xdr:cNvSpPr txBox="1"/>
          </xdr:nvSpPr>
          <xdr:spPr>
            <a:xfrm>
              <a:off x="20391783" y="107674"/>
              <a:ext cx="827995" cy="27642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en-US" sz="1100" b="0" i="0">
                  <a:latin typeface="Cambria Math"/>
                </a:rPr>
                <a:t>𝑅</a:t>
              </a:r>
              <a:r>
                <a:rPr lang="ru-RU" sz="1100" b="0" i="0">
                  <a:latin typeface="Cambria Math"/>
                </a:rPr>
                <a:t>_(〖</a:t>
              </a:r>
              <a:r>
                <a:rPr lang="en-US" sz="1100" b="0" i="0">
                  <a:latin typeface="Cambria Math"/>
                </a:rPr>
                <a:t>𝑦𝑥</a:t>
              </a:r>
              <a:r>
                <a:rPr lang="ru-RU" sz="1100" b="0" i="0">
                  <a:latin typeface="Cambria Math"/>
                </a:rPr>
                <a:t>〗_(</a:t>
              </a:r>
              <a:r>
                <a:rPr lang="en-US" sz="1100" b="0" i="0">
                  <a:latin typeface="Cambria Math"/>
                </a:rPr>
                <a:t>1</a:t>
              </a:r>
              <a:r>
                <a:rPr lang="ru-RU" sz="1100" b="0" i="0">
                  <a:latin typeface="Cambria Math"/>
                </a:rPr>
                <a:t>∗)</a:t>
              </a:r>
              <a:r>
                <a:rPr lang="ru-RU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 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𝑥</a:t>
              </a:r>
              <a:r>
                <a:rPr lang="ru-RU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_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2 </a:t>
              </a:r>
              <a:r>
                <a:rPr lang="ru-RU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)</a:t>
              </a:r>
              <a:endParaRPr lang="ru-RU" sz="1100"/>
            </a:p>
          </xdr:txBody>
        </xdr:sp>
      </mc:Fallback>
    </mc:AlternateContent>
    <xdr:clientData/>
  </xdr:oneCellAnchor>
  <xdr:oneCellAnchor>
    <xdr:from>
      <xdr:col>27</xdr:col>
      <xdr:colOff>513521</xdr:colOff>
      <xdr:row>0</xdr:row>
      <xdr:rowOff>107674</xdr:rowOff>
    </xdr:from>
    <xdr:ext cx="827995" cy="27956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9" name="TextBox 18"/>
            <xdr:cNvSpPr txBox="1"/>
          </xdr:nvSpPr>
          <xdr:spPr>
            <a:xfrm>
              <a:off x="21004695" y="107674"/>
              <a:ext cx="827995" cy="27956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ru-RU" sz="1100" i="1">
                            <a:latin typeface="Cambria Math"/>
                          </a:rPr>
                        </m:ctrlPr>
                      </m:sSubPr>
                      <m:e>
                        <m:sSup>
                          <m:sSupPr>
                            <m:ctrlPr>
                              <a:rPr lang="en-US" sz="1100" b="0" i="1">
                                <a:latin typeface="Cambria Math"/>
                              </a:rPr>
                            </m:ctrlPr>
                          </m:sSupPr>
                          <m:e>
                            <m:r>
                              <a:rPr lang="en-US" sz="1100" b="0" i="1">
                                <a:latin typeface="Cambria Math"/>
                              </a:rPr>
                              <m:t>𝑅</m:t>
                            </m:r>
                          </m:e>
                          <m:sup>
                            <m:r>
                              <a:rPr lang="en-US" sz="1100" b="0" i="1">
                                <a:latin typeface="Cambria Math"/>
                              </a:rPr>
                              <m:t>2</m:t>
                            </m:r>
                          </m:sup>
                        </m:sSup>
                      </m:e>
                      <m:sub>
                        <m:sSub>
                          <m:sSubPr>
                            <m:ctrlPr>
                              <a:rPr lang="ru-RU" sz="1100" i="1">
                                <a:latin typeface="Cambria Math"/>
                              </a:rPr>
                            </m:ctrlPr>
                          </m:sSubPr>
                          <m:e>
                            <m:r>
                              <a:rPr lang="en-US" sz="1100" b="0" i="1">
                                <a:latin typeface="Cambria Math"/>
                              </a:rPr>
                              <m:t>𝑦𝑥</m:t>
                            </m:r>
                          </m:e>
                          <m:sub>
                            <m:r>
                              <a:rPr lang="en-US" sz="1100" b="0" i="1">
                                <a:latin typeface="Cambria Math"/>
                              </a:rPr>
                              <m:t>1</m:t>
                            </m:r>
                            <m:r>
                              <a:rPr lang="ru-RU" sz="1100" b="0" i="1">
                                <a:latin typeface="Cambria Math"/>
                              </a:rPr>
                              <m:t>∗</m:t>
                            </m:r>
                          </m:sub>
                        </m:sSub>
                        <m:sSub>
                          <m:sSubPr>
                            <m:ctrlPr>
                              <a:rPr lang="ru-RU" sz="110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𝑥</m:t>
                            </m:r>
                          </m:e>
                          <m:sub>
                            <m: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2</m:t>
                            </m:r>
                          </m:sub>
                        </m:sSub>
                      </m:sub>
                    </m:sSub>
                  </m:oMath>
                </m:oMathPara>
              </a14:m>
              <a:endParaRPr lang="ru-RU" sz="1100"/>
            </a:p>
          </xdr:txBody>
        </xdr:sp>
      </mc:Choice>
      <mc:Fallback xmlns="">
        <xdr:sp macro="" textlink="">
          <xdr:nvSpPr>
            <xdr:cNvPr id="19" name="TextBox 18"/>
            <xdr:cNvSpPr txBox="1"/>
          </xdr:nvSpPr>
          <xdr:spPr>
            <a:xfrm>
              <a:off x="21004695" y="107674"/>
              <a:ext cx="827995" cy="27956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ru-RU" sz="1100" i="0">
                  <a:latin typeface="Cambria Math"/>
                </a:rPr>
                <a:t>〖</a:t>
              </a:r>
              <a:r>
                <a:rPr lang="en-US" sz="1100" b="0" i="0">
                  <a:latin typeface="Cambria Math"/>
                </a:rPr>
                <a:t>𝑅^2</a:t>
              </a:r>
              <a:r>
                <a:rPr lang="ru-RU" sz="1100" b="0" i="0">
                  <a:latin typeface="Cambria Math"/>
                </a:rPr>
                <a:t>〗_(〖</a:t>
              </a:r>
              <a:r>
                <a:rPr lang="en-US" sz="1100" b="0" i="0">
                  <a:latin typeface="Cambria Math"/>
                </a:rPr>
                <a:t>𝑦𝑥</a:t>
              </a:r>
              <a:r>
                <a:rPr lang="ru-RU" sz="1100" b="0" i="0">
                  <a:latin typeface="Cambria Math"/>
                </a:rPr>
                <a:t>〗_(</a:t>
              </a:r>
              <a:r>
                <a:rPr lang="en-US" sz="1100" b="0" i="0">
                  <a:latin typeface="Cambria Math"/>
                </a:rPr>
                <a:t>1</a:t>
              </a:r>
              <a:r>
                <a:rPr lang="ru-RU" sz="1100" b="0" i="0">
                  <a:latin typeface="Cambria Math"/>
                </a:rPr>
                <a:t>∗)</a:t>
              </a:r>
              <a:r>
                <a:rPr lang="ru-RU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 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𝑥</a:t>
              </a:r>
              <a:r>
                <a:rPr lang="ru-RU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_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2 </a:t>
              </a:r>
              <a:r>
                <a:rPr lang="ru-RU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)</a:t>
              </a:r>
              <a:endParaRPr lang="ru-RU" sz="1100"/>
            </a:p>
          </xdr:txBody>
        </xdr:sp>
      </mc:Fallback>
    </mc:AlternateContent>
    <xdr:clientData/>
  </xdr:oneCellAnchor>
  <xdr:oneCellAnchor>
    <xdr:from>
      <xdr:col>29</xdr:col>
      <xdr:colOff>107674</xdr:colOff>
      <xdr:row>0</xdr:row>
      <xdr:rowOff>107674</xdr:rowOff>
    </xdr:from>
    <xdr:ext cx="364866" cy="27122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0" name="TextBox 19"/>
            <xdr:cNvSpPr txBox="1"/>
          </xdr:nvSpPr>
          <xdr:spPr>
            <a:xfrm>
              <a:off x="21824674" y="107674"/>
              <a:ext cx="364866" cy="27122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p>
                      <m:sSupPr>
                        <m:ctrlPr>
                          <a:rPr lang="ru-RU" sz="1100" i="1">
                            <a:latin typeface="Cambria Math"/>
                          </a:rPr>
                        </m:ctrlPr>
                      </m:sSupPr>
                      <m:e>
                        <m:acc>
                          <m:accPr>
                            <m:chr m:val="̃"/>
                            <m:ctrlPr>
                              <a:rPr lang="ru-RU" sz="1100" i="1">
                                <a:latin typeface="Cambria Math"/>
                              </a:rPr>
                            </m:ctrlPr>
                          </m:accPr>
                          <m:e>
                            <m:r>
                              <a:rPr lang="en-US" sz="1100" b="0" i="1">
                                <a:latin typeface="Cambria Math"/>
                              </a:rPr>
                              <m:t>𝑅</m:t>
                            </m:r>
                          </m:e>
                        </m:acc>
                      </m:e>
                      <m:sup>
                        <m:r>
                          <a:rPr lang="en-US" sz="1100" b="0" i="1">
                            <a:latin typeface="Cambria Math"/>
                          </a:rPr>
                          <m:t>2</m:t>
                        </m:r>
                      </m:sup>
                    </m:sSup>
                  </m:oMath>
                </m:oMathPara>
              </a14:m>
              <a:endParaRPr lang="ru-RU" sz="1100"/>
            </a:p>
          </xdr:txBody>
        </xdr:sp>
      </mc:Choice>
      <mc:Fallback xmlns="">
        <xdr:sp macro="" textlink="">
          <xdr:nvSpPr>
            <xdr:cNvPr id="20" name="TextBox 19"/>
            <xdr:cNvSpPr txBox="1"/>
          </xdr:nvSpPr>
          <xdr:spPr>
            <a:xfrm>
              <a:off x="21824674" y="107674"/>
              <a:ext cx="364866" cy="27122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en-US" sz="1100" b="0" i="0">
                  <a:latin typeface="Cambria Math"/>
                </a:rPr>
                <a:t>𝑅</a:t>
              </a:r>
              <a:r>
                <a:rPr lang="ru-RU" sz="1100" b="0" i="0">
                  <a:latin typeface="Cambria Math"/>
                </a:rPr>
                <a:t> ̃^</a:t>
              </a:r>
              <a:r>
                <a:rPr lang="en-US" sz="1100" b="0" i="0">
                  <a:latin typeface="Cambria Math"/>
                </a:rPr>
                <a:t>2</a:t>
              </a:r>
              <a:endParaRPr lang="ru-RU" sz="1100"/>
            </a:p>
          </xdr:txBody>
        </xdr:sp>
      </mc:Fallback>
    </mc:AlternateContent>
    <xdr:clientData/>
  </xdr:oneCellAnchor>
  <xdr:oneCellAnchor>
    <xdr:from>
      <xdr:col>30</xdr:col>
      <xdr:colOff>544286</xdr:colOff>
      <xdr:row>0</xdr:row>
      <xdr:rowOff>114300</xdr:rowOff>
    </xdr:from>
    <xdr:ext cx="827995" cy="28636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1" name="TextBox 20"/>
            <xdr:cNvSpPr txBox="1"/>
          </xdr:nvSpPr>
          <xdr:spPr>
            <a:xfrm>
              <a:off x="22892657" y="114300"/>
              <a:ext cx="827995" cy="2863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ru-RU" sz="1100" i="1">
                            <a:latin typeface="Cambria Math"/>
                          </a:rPr>
                        </m:ctrlPr>
                      </m:sSubPr>
                      <m:e>
                        <m:sSup>
                          <m:sSupPr>
                            <m:ctrlPr>
                              <a:rPr lang="en-US" sz="1100" b="0" i="1">
                                <a:latin typeface="Cambria Math"/>
                              </a:rPr>
                            </m:ctrlPr>
                          </m:sSupPr>
                          <m:e>
                            <m:r>
                              <a:rPr lang="en-US" sz="1100" b="0" i="1">
                                <a:latin typeface="Cambria Math"/>
                              </a:rPr>
                              <m:t>𝑅</m:t>
                            </m:r>
                          </m:e>
                          <m:sup>
                            <m:r>
                              <a:rPr lang="en-US" sz="1100" b="0" i="1">
                                <a:latin typeface="Cambria Math"/>
                              </a:rPr>
                              <m:t>2</m:t>
                            </m:r>
                          </m:sup>
                        </m:sSup>
                      </m:e>
                      <m:sub>
                        <m:sSub>
                          <m:sSubPr>
                            <m:ctrlPr>
                              <a:rPr lang="ru-RU" sz="1100" i="1">
                                <a:latin typeface="Cambria Math"/>
                              </a:rPr>
                            </m:ctrlPr>
                          </m:sSubPr>
                          <m:e>
                            <m:r>
                              <a:rPr lang="en-US" sz="1100" b="0" i="1">
                                <a:latin typeface="Cambria Math"/>
                              </a:rPr>
                              <m:t>𝑦𝑥</m:t>
                            </m:r>
                          </m:e>
                          <m:sub>
                            <m:r>
                              <a:rPr lang="en-US" sz="1100" b="0" i="1">
                                <a:latin typeface="Cambria Math"/>
                              </a:rPr>
                              <m:t>1</m:t>
                            </m:r>
                          </m:sub>
                        </m:sSub>
                      </m:sub>
                    </m:sSub>
                  </m:oMath>
                </m:oMathPara>
              </a14:m>
              <a:endParaRPr lang="ru-RU" sz="1100"/>
            </a:p>
          </xdr:txBody>
        </xdr:sp>
      </mc:Choice>
      <mc:Fallback xmlns="">
        <xdr:sp macro="" textlink="">
          <xdr:nvSpPr>
            <xdr:cNvPr id="21" name="TextBox 20"/>
            <xdr:cNvSpPr txBox="1"/>
          </xdr:nvSpPr>
          <xdr:spPr>
            <a:xfrm>
              <a:off x="22892657" y="114300"/>
              <a:ext cx="827995" cy="2863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ru-RU" sz="1100" i="0">
                  <a:latin typeface="Cambria Math"/>
                </a:rPr>
                <a:t>〖</a:t>
              </a:r>
              <a:r>
                <a:rPr lang="en-US" sz="1100" b="0" i="0">
                  <a:latin typeface="Cambria Math"/>
                </a:rPr>
                <a:t>𝑅^2</a:t>
              </a:r>
              <a:r>
                <a:rPr lang="ru-RU" sz="1100" b="0" i="0">
                  <a:latin typeface="Cambria Math"/>
                </a:rPr>
                <a:t>〗_(〖</a:t>
              </a:r>
              <a:r>
                <a:rPr lang="en-US" sz="1100" b="0" i="0">
                  <a:latin typeface="Cambria Math"/>
                </a:rPr>
                <a:t>𝑦𝑥</a:t>
              </a:r>
              <a:r>
                <a:rPr lang="ru-RU" sz="1100" b="0" i="0">
                  <a:latin typeface="Cambria Math"/>
                </a:rPr>
                <a:t>〗_</a:t>
              </a:r>
              <a:r>
                <a:rPr lang="en-US" sz="1100" b="0" i="0">
                  <a:latin typeface="Cambria Math"/>
                </a:rPr>
                <a:t>1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 </a:t>
              </a:r>
              <a:r>
                <a:rPr lang="ru-RU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)</a:t>
              </a:r>
              <a:endParaRPr lang="ru-RU" sz="1100"/>
            </a:p>
          </xdr:txBody>
        </xdr:sp>
      </mc:Fallback>
    </mc:AlternateContent>
    <xdr:clientData/>
  </xdr:oneCellAnchor>
  <xdr:oneCellAnchor>
    <xdr:from>
      <xdr:col>31</xdr:col>
      <xdr:colOff>511629</xdr:colOff>
      <xdr:row>0</xdr:row>
      <xdr:rowOff>97971</xdr:rowOff>
    </xdr:from>
    <xdr:ext cx="827995" cy="28636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2" name="TextBox 21"/>
            <xdr:cNvSpPr txBox="1"/>
          </xdr:nvSpPr>
          <xdr:spPr>
            <a:xfrm>
              <a:off x="23469600" y="97971"/>
              <a:ext cx="827995" cy="2863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ru-RU" sz="1100" i="1">
                            <a:latin typeface="Cambria Math"/>
                          </a:rPr>
                        </m:ctrlPr>
                      </m:sSubPr>
                      <m:e>
                        <m:sSup>
                          <m:sSupPr>
                            <m:ctrlPr>
                              <a:rPr lang="en-US" sz="1100" b="0" i="1">
                                <a:latin typeface="Cambria Math"/>
                              </a:rPr>
                            </m:ctrlPr>
                          </m:sSupPr>
                          <m:e>
                            <m:r>
                              <a:rPr lang="en-US" sz="1100" b="0" i="1">
                                <a:latin typeface="Cambria Math"/>
                              </a:rPr>
                              <m:t>𝑅</m:t>
                            </m:r>
                          </m:e>
                          <m:sup>
                            <m:r>
                              <a:rPr lang="en-US" sz="1100" b="0" i="1">
                                <a:latin typeface="Cambria Math"/>
                              </a:rPr>
                              <m:t>2</m:t>
                            </m:r>
                          </m:sup>
                        </m:sSup>
                      </m:e>
                      <m:sub>
                        <m:sSub>
                          <m:sSubPr>
                            <m:ctrlPr>
                              <a:rPr lang="ru-RU" sz="1100" i="1">
                                <a:latin typeface="Cambria Math"/>
                              </a:rPr>
                            </m:ctrlPr>
                          </m:sSubPr>
                          <m:e>
                            <m:r>
                              <a:rPr lang="en-US" sz="1100" b="0" i="1">
                                <a:latin typeface="Cambria Math"/>
                              </a:rPr>
                              <m:t>𝑦𝑥</m:t>
                            </m:r>
                          </m:e>
                          <m:sub>
                            <m:r>
                              <a:rPr lang="ru-RU" sz="1100" b="0" i="1">
                                <a:latin typeface="Cambria Math"/>
                              </a:rPr>
                              <m:t>2</m:t>
                            </m:r>
                          </m:sub>
                        </m:sSub>
                      </m:sub>
                    </m:sSub>
                  </m:oMath>
                </m:oMathPara>
              </a14:m>
              <a:endParaRPr lang="ru-RU" sz="1100"/>
            </a:p>
          </xdr:txBody>
        </xdr:sp>
      </mc:Choice>
      <mc:Fallback xmlns="">
        <xdr:sp macro="" textlink="">
          <xdr:nvSpPr>
            <xdr:cNvPr id="22" name="TextBox 21"/>
            <xdr:cNvSpPr txBox="1"/>
          </xdr:nvSpPr>
          <xdr:spPr>
            <a:xfrm>
              <a:off x="23469600" y="97971"/>
              <a:ext cx="827995" cy="2863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ru-RU" sz="1100" i="0">
                  <a:latin typeface="Cambria Math"/>
                </a:rPr>
                <a:t>〖</a:t>
              </a:r>
              <a:r>
                <a:rPr lang="en-US" sz="1100" b="0" i="0">
                  <a:latin typeface="Cambria Math"/>
                </a:rPr>
                <a:t>𝑅^2</a:t>
              </a:r>
              <a:r>
                <a:rPr lang="ru-RU" sz="1100" b="0" i="0">
                  <a:latin typeface="Cambria Math"/>
                </a:rPr>
                <a:t>〗_(〖</a:t>
              </a:r>
              <a:r>
                <a:rPr lang="en-US" sz="1100" b="0" i="0">
                  <a:latin typeface="Cambria Math"/>
                </a:rPr>
                <a:t>𝑦𝑥</a:t>
              </a:r>
              <a:r>
                <a:rPr lang="ru-RU" sz="1100" b="0" i="0">
                  <a:latin typeface="Cambria Math"/>
                </a:rPr>
                <a:t>〗_2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 </a:t>
              </a:r>
              <a:r>
                <a:rPr lang="ru-RU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)</a:t>
              </a:r>
              <a:endParaRPr lang="ru-RU" sz="1100"/>
            </a:p>
          </xdr:txBody>
        </xdr:sp>
      </mc:Fallback>
    </mc:AlternateContent>
    <xdr:clientData/>
  </xdr:oneCellAnchor>
  <xdr:oneCellAnchor>
    <xdr:from>
      <xdr:col>32</xdr:col>
      <xdr:colOff>517072</xdr:colOff>
      <xdr:row>0</xdr:row>
      <xdr:rowOff>92528</xdr:rowOff>
    </xdr:from>
    <xdr:ext cx="827995" cy="28321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3" name="TextBox 22"/>
            <xdr:cNvSpPr txBox="1"/>
          </xdr:nvSpPr>
          <xdr:spPr>
            <a:xfrm>
              <a:off x="24084643" y="92528"/>
              <a:ext cx="827995" cy="28321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ru-RU" sz="1100" i="1">
                            <a:latin typeface="Cambria Math"/>
                          </a:rPr>
                        </m:ctrlPr>
                      </m:sSubPr>
                      <m:e>
                        <m:r>
                          <a:rPr lang="en-US" sz="1100" b="0" i="1">
                            <a:latin typeface="Cambria Math"/>
                          </a:rPr>
                          <m:t>𝐹</m:t>
                        </m:r>
                      </m:e>
                      <m:sub>
                        <m:r>
                          <a:rPr lang="ru-RU" sz="1100" b="0" i="1">
                            <a:latin typeface="Cambria Math"/>
                          </a:rPr>
                          <m:t>част</m:t>
                        </m:r>
                        <m:r>
                          <a:rPr lang="en-US" sz="1100" b="0" i="1">
                            <a:latin typeface="Cambria Math"/>
                          </a:rPr>
                          <m:t> </m:t>
                        </m:r>
                        <m:sSub>
                          <m:sSubPr>
                            <m:ctrlPr>
                              <a:rPr lang="en-US" sz="1100" b="0" i="1">
                                <a:latin typeface="Cambria Math"/>
                              </a:rPr>
                            </m:ctrlPr>
                          </m:sSubPr>
                          <m:e>
                            <m:r>
                              <a:rPr lang="en-US" sz="1100" b="0" i="1">
                                <a:latin typeface="Cambria Math"/>
                              </a:rPr>
                              <m:t>𝑥</m:t>
                            </m:r>
                          </m:e>
                          <m:sub>
                            <m:r>
                              <a:rPr lang="en-US" sz="1100" b="0" i="1">
                                <a:latin typeface="Cambria Math"/>
                              </a:rPr>
                              <m:t>1</m:t>
                            </m:r>
                          </m:sub>
                        </m:sSub>
                      </m:sub>
                    </m:sSub>
                  </m:oMath>
                </m:oMathPara>
              </a14:m>
              <a:endParaRPr lang="ru-RU" sz="1100"/>
            </a:p>
          </xdr:txBody>
        </xdr:sp>
      </mc:Choice>
      <mc:Fallback xmlns="">
        <xdr:sp macro="" textlink="">
          <xdr:nvSpPr>
            <xdr:cNvPr id="23" name="TextBox 22"/>
            <xdr:cNvSpPr txBox="1"/>
          </xdr:nvSpPr>
          <xdr:spPr>
            <a:xfrm>
              <a:off x="24084643" y="92528"/>
              <a:ext cx="827995" cy="28321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en-US" sz="1100" b="0" i="0">
                  <a:latin typeface="Cambria Math"/>
                </a:rPr>
                <a:t>𝐹</a:t>
              </a:r>
              <a:r>
                <a:rPr lang="ru-RU" sz="1100" b="0" i="0">
                  <a:latin typeface="Cambria Math"/>
                </a:rPr>
                <a:t>_(част</a:t>
              </a:r>
              <a:r>
                <a:rPr lang="en-US" sz="1100" b="0" i="0">
                  <a:latin typeface="Cambria Math"/>
                </a:rPr>
                <a:t> 𝑥_1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 </a:t>
              </a:r>
              <a:r>
                <a:rPr lang="ru-RU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)</a:t>
              </a:r>
              <a:endParaRPr lang="ru-RU" sz="1100"/>
            </a:p>
          </xdr:txBody>
        </xdr:sp>
      </mc:Fallback>
    </mc:AlternateContent>
    <xdr:clientData/>
  </xdr:oneCellAnchor>
  <xdr:oneCellAnchor>
    <xdr:from>
      <xdr:col>33</xdr:col>
      <xdr:colOff>527957</xdr:colOff>
      <xdr:row>0</xdr:row>
      <xdr:rowOff>114299</xdr:rowOff>
    </xdr:from>
    <xdr:ext cx="827995" cy="28321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5" name="TextBox 24"/>
            <xdr:cNvSpPr txBox="1"/>
          </xdr:nvSpPr>
          <xdr:spPr>
            <a:xfrm>
              <a:off x="24705128" y="114299"/>
              <a:ext cx="827995" cy="28321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ru-RU" sz="1100" i="1">
                            <a:latin typeface="Cambria Math"/>
                          </a:rPr>
                        </m:ctrlPr>
                      </m:sSubPr>
                      <m:e>
                        <m:r>
                          <a:rPr lang="en-US" sz="1100" b="0" i="1">
                            <a:latin typeface="Cambria Math"/>
                          </a:rPr>
                          <m:t>𝐹</m:t>
                        </m:r>
                      </m:e>
                      <m:sub>
                        <m:r>
                          <a:rPr lang="ru-RU" sz="1100" b="0" i="1">
                            <a:latin typeface="Cambria Math"/>
                          </a:rPr>
                          <m:t>част</m:t>
                        </m:r>
                        <m:r>
                          <a:rPr lang="en-US" sz="1100" b="0" i="1">
                            <a:latin typeface="Cambria Math"/>
                          </a:rPr>
                          <m:t> </m:t>
                        </m:r>
                        <m:sSub>
                          <m:sSubPr>
                            <m:ctrlPr>
                              <a:rPr lang="en-US" sz="1100" b="0" i="1">
                                <a:latin typeface="Cambria Math"/>
                              </a:rPr>
                            </m:ctrlPr>
                          </m:sSubPr>
                          <m:e>
                            <m:r>
                              <a:rPr lang="en-US" sz="1100" b="0" i="1">
                                <a:latin typeface="Cambria Math"/>
                              </a:rPr>
                              <m:t>𝑥</m:t>
                            </m:r>
                          </m:e>
                          <m:sub>
                            <m:r>
                              <a:rPr lang="en-US" sz="1100" b="0" i="1">
                                <a:latin typeface="Cambria Math"/>
                              </a:rPr>
                              <m:t>2</m:t>
                            </m:r>
                          </m:sub>
                        </m:sSub>
                      </m:sub>
                    </m:sSub>
                  </m:oMath>
                </m:oMathPara>
              </a14:m>
              <a:endParaRPr lang="ru-RU" sz="1100"/>
            </a:p>
          </xdr:txBody>
        </xdr:sp>
      </mc:Choice>
      <mc:Fallback xmlns="">
        <xdr:sp macro="" textlink="">
          <xdr:nvSpPr>
            <xdr:cNvPr id="25" name="TextBox 24"/>
            <xdr:cNvSpPr txBox="1"/>
          </xdr:nvSpPr>
          <xdr:spPr>
            <a:xfrm>
              <a:off x="24705128" y="114299"/>
              <a:ext cx="827995" cy="28321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en-US" sz="1100" b="0" i="0">
                  <a:latin typeface="Cambria Math"/>
                </a:rPr>
                <a:t>𝐹</a:t>
              </a:r>
              <a:r>
                <a:rPr lang="ru-RU" sz="1100" b="0" i="0">
                  <a:latin typeface="Cambria Math"/>
                </a:rPr>
                <a:t>_(част</a:t>
              </a:r>
              <a:r>
                <a:rPr lang="en-US" sz="1100" b="0" i="0">
                  <a:latin typeface="Cambria Math"/>
                </a:rPr>
                <a:t> 𝑥_2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 </a:t>
              </a:r>
              <a:r>
                <a:rPr lang="ru-RU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)</a:t>
              </a:r>
              <a:endParaRPr lang="ru-RU" sz="1100"/>
            </a:p>
          </xdr:txBody>
        </xdr:sp>
      </mc:Fallback>
    </mc:AlternateContent>
    <xdr:clientData/>
  </xdr:oneCellAnchor>
  <xdr:oneCellAnchor>
    <xdr:from>
      <xdr:col>19</xdr:col>
      <xdr:colOff>238124</xdr:colOff>
      <xdr:row>21</xdr:row>
      <xdr:rowOff>38100</xdr:rowOff>
    </xdr:from>
    <xdr:ext cx="2428875" cy="284501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6" name="TextBox 25"/>
            <xdr:cNvSpPr txBox="1"/>
          </xdr:nvSpPr>
          <xdr:spPr>
            <a:xfrm>
              <a:off x="13601699" y="4324350"/>
              <a:ext cx="2428875" cy="28450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14:m>
                <m:oMath xmlns:m="http://schemas.openxmlformats.org/officeDocument/2006/math">
                  <m:sSub>
                    <m:sSubPr>
                      <m:ctrlPr>
                        <a:rPr lang="ru-RU" sz="1100" i="1">
                          <a:latin typeface="Cambria Math"/>
                        </a:rPr>
                      </m:ctrlPr>
                    </m:sSubPr>
                    <m:e>
                      <m:acc>
                        <m:accPr>
                          <m:chr m:val="̂"/>
                          <m:ctrlPr>
                            <a:rPr lang="ru-RU" sz="1100" i="1">
                              <a:latin typeface="Cambria Math"/>
                            </a:rPr>
                          </m:ctrlPr>
                        </m:accPr>
                        <m:e>
                          <m:r>
                            <a:rPr lang="en-US" sz="1100" b="0" i="1">
                              <a:latin typeface="Cambria Math"/>
                            </a:rPr>
                            <m:t>𝑡</m:t>
                          </m:r>
                        </m:e>
                      </m:acc>
                    </m:e>
                    <m:sub>
                      <m:r>
                        <a:rPr lang="en-US" sz="1100" b="0" i="1">
                          <a:latin typeface="Cambria Math"/>
                        </a:rPr>
                        <m:t>𝑦</m:t>
                      </m:r>
                    </m:sub>
                  </m:sSub>
                  <m:r>
                    <a:rPr lang="en-US" sz="1100" b="0" i="1">
                      <a:latin typeface="Cambria Math"/>
                    </a:rPr>
                    <m:t>=0,6141∗</m:t>
                  </m:r>
                  <m:sSub>
                    <m:sSubPr>
                      <m:ctrlPr>
                        <a:rPr lang="en-US" sz="1100" b="0" i="1">
                          <a:latin typeface="Cambria Math"/>
                        </a:rPr>
                      </m:ctrlPr>
                    </m:sSubPr>
                    <m:e>
                      <m:r>
                        <a:rPr lang="en-US" sz="1100" b="0" i="1">
                          <a:latin typeface="Cambria Math"/>
                        </a:rPr>
                        <m:t>𝑡</m:t>
                      </m:r>
                    </m:e>
                    <m:sub>
                      <m:sSub>
                        <m:sSubPr>
                          <m:ctrlPr>
                            <a:rPr lang="en-US" sz="1100" b="0" i="1">
                              <a:latin typeface="Cambria Math"/>
                            </a:rPr>
                          </m:ctrlPr>
                        </m:sSubPr>
                        <m:e>
                          <m:r>
                            <a:rPr lang="en-US" sz="1100" b="0" i="1">
                              <a:latin typeface="Cambria Math"/>
                            </a:rPr>
                            <m:t>𝑥</m:t>
                          </m:r>
                        </m:e>
                        <m:sub>
                          <m:r>
                            <a:rPr lang="en-US" sz="1100" b="0" i="1">
                              <a:latin typeface="Cambria Math"/>
                            </a:rPr>
                            <m:t>1</m:t>
                          </m:r>
                        </m:sub>
                      </m:sSub>
                    </m:sub>
                  </m:sSub>
                  <m:r>
                    <a:rPr lang="en-US" sz="1100" b="0" i="1">
                      <a:latin typeface="Cambria Math"/>
                    </a:rPr>
                    <m:t>+0,3798 </m:t>
                  </m:r>
                </m:oMath>
              </a14:m>
              <a:r>
                <a:rPr lang="en-US" sz="1100"/>
                <a:t>* </a:t>
              </a:r>
              <a14:m>
                <m:oMath xmlns:m="http://schemas.openxmlformats.org/officeDocument/2006/math">
                  <m:sSub>
                    <m:sSubPr>
                      <m:ctrlPr>
                        <a:rPr lang="en-US" sz="1100" b="0" i="1">
                          <a:solidFill>
                            <a:schemeClr val="tx1"/>
                          </a:solidFill>
                          <a:effectLst/>
                          <a:latin typeface="Cambria Math"/>
                          <a:ea typeface="+mn-ea"/>
                          <a:cs typeface="+mn-cs"/>
                        </a:rPr>
                      </m:ctrlPr>
                    </m:sSubPr>
                    <m:e>
                      <m:r>
                        <a:rPr lang="en-US" sz="1100" b="0" i="1">
                          <a:solidFill>
                            <a:schemeClr val="tx1"/>
                          </a:solidFill>
                          <a:effectLst/>
                          <a:latin typeface="Cambria Math"/>
                          <a:ea typeface="+mn-ea"/>
                          <a:cs typeface="+mn-cs"/>
                        </a:rPr>
                        <m:t>𝑡</m:t>
                      </m:r>
                    </m:e>
                    <m:sub>
                      <m:sSub>
                        <m:sSubPr>
                          <m:ctrlPr>
                            <a:rPr lang="en-US" sz="1100" b="0" i="1">
                              <a:solidFill>
                                <a:schemeClr val="tx1"/>
                              </a:solidFill>
                              <a:effectLst/>
                              <a:latin typeface="Cambria Math"/>
                              <a:ea typeface="+mn-ea"/>
                              <a:cs typeface="+mn-cs"/>
                            </a:rPr>
                          </m:ctrlPr>
                        </m:sSubPr>
                        <m:e>
                          <m:r>
                            <a:rPr lang="en-US" sz="1100" b="0" i="1">
                              <a:solidFill>
                                <a:schemeClr val="tx1"/>
                              </a:solidFill>
                              <a:effectLst/>
                              <a:latin typeface="Cambria Math"/>
                              <a:ea typeface="+mn-ea"/>
                              <a:cs typeface="+mn-cs"/>
                            </a:rPr>
                            <m:t>𝑥</m:t>
                          </m:r>
                        </m:e>
                        <m:sub>
                          <m:r>
                            <a:rPr lang="en-US" sz="1100" b="0" i="1">
                              <a:solidFill>
                                <a:schemeClr val="tx1"/>
                              </a:solidFill>
                              <a:effectLst/>
                              <a:latin typeface="Cambria Math"/>
                              <a:ea typeface="+mn-ea"/>
                              <a:cs typeface="+mn-cs"/>
                            </a:rPr>
                            <m:t>2</m:t>
                          </m:r>
                        </m:sub>
                      </m:sSub>
                    </m:sub>
                  </m:sSub>
                </m:oMath>
              </a14:m>
              <a:endParaRPr lang="ru-RU" sz="1100"/>
            </a:p>
          </xdr:txBody>
        </xdr:sp>
      </mc:Choice>
      <mc:Fallback xmlns="">
        <xdr:sp macro="" textlink="">
          <xdr:nvSpPr>
            <xdr:cNvPr id="26" name="TextBox 25"/>
            <xdr:cNvSpPr txBox="1"/>
          </xdr:nvSpPr>
          <xdr:spPr>
            <a:xfrm>
              <a:off x="13601699" y="4324350"/>
              <a:ext cx="2428875" cy="28450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en-US" sz="1100" b="0" i="0">
                  <a:latin typeface="Cambria Math"/>
                </a:rPr>
                <a:t>𝑡</a:t>
              </a:r>
              <a:r>
                <a:rPr lang="ru-RU" sz="1100" b="0" i="0">
                  <a:latin typeface="Cambria Math"/>
                </a:rPr>
                <a:t> ̂_</a:t>
              </a:r>
              <a:r>
                <a:rPr lang="en-US" sz="1100" b="0" i="0">
                  <a:latin typeface="Cambria Math"/>
                </a:rPr>
                <a:t>𝑦=0,6141∗𝑡_(𝑥_1 )+0,3798 </a:t>
              </a:r>
              <a:r>
                <a:rPr lang="en-US" sz="1100"/>
                <a:t>* 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𝑡_(𝑥_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2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 )</a:t>
              </a:r>
              <a:endParaRPr lang="ru-RU" sz="1100"/>
            </a:p>
          </xdr:txBody>
        </xdr:sp>
      </mc:Fallback>
    </mc:AlternateContent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A1:I50"/>
  <sheetViews>
    <sheetView tabSelected="1" zoomScaleNormal="100" workbookViewId="0">
      <selection activeCell="J41" sqref="J41"/>
    </sheetView>
  </sheetViews>
  <sheetFormatPr defaultRowHeight="15" x14ac:dyDescent="0.25"/>
  <sheetData>
    <row r="1" spans="1:9" x14ac:dyDescent="0.25">
      <c r="A1" s="36"/>
      <c r="B1" s="34"/>
      <c r="C1" s="34"/>
      <c r="D1" s="34"/>
      <c r="E1" s="36" t="s">
        <v>49</v>
      </c>
      <c r="F1" s="34"/>
      <c r="G1" s="34"/>
      <c r="H1" s="34"/>
      <c r="I1" s="34"/>
    </row>
    <row r="2" spans="1:9" x14ac:dyDescent="0.25">
      <c r="A2" s="36"/>
      <c r="B2" s="34"/>
      <c r="C2" s="34"/>
      <c r="D2" s="34"/>
      <c r="E2" s="36" t="s">
        <v>50</v>
      </c>
      <c r="F2" s="34"/>
      <c r="G2" s="34"/>
      <c r="H2" s="34"/>
      <c r="I2" s="34"/>
    </row>
    <row r="3" spans="1:9" x14ac:dyDescent="0.25">
      <c r="A3" s="36"/>
      <c r="B3" s="34"/>
      <c r="C3" s="34"/>
      <c r="D3" s="34"/>
      <c r="E3" s="36" t="s">
        <v>51</v>
      </c>
      <c r="F3" s="34"/>
      <c r="G3" s="34"/>
      <c r="H3" s="34"/>
      <c r="I3" s="34"/>
    </row>
    <row r="4" spans="1:9" x14ac:dyDescent="0.25">
      <c r="A4" s="36"/>
      <c r="B4" s="34"/>
      <c r="C4" s="34"/>
      <c r="D4" s="34"/>
      <c r="E4" s="36" t="s">
        <v>52</v>
      </c>
      <c r="F4" s="34"/>
      <c r="G4" s="34"/>
      <c r="H4" s="34"/>
      <c r="I4" s="34"/>
    </row>
    <row r="5" spans="1:9" x14ac:dyDescent="0.25">
      <c r="A5" s="36"/>
      <c r="B5" s="34"/>
      <c r="C5" s="34"/>
      <c r="D5" s="34"/>
      <c r="E5" s="36" t="s">
        <v>53</v>
      </c>
      <c r="F5" s="34"/>
      <c r="G5" s="34"/>
      <c r="H5" s="34"/>
      <c r="I5" s="34"/>
    </row>
    <row r="6" spans="1:9" x14ac:dyDescent="0.25">
      <c r="A6" s="37"/>
      <c r="B6" s="34"/>
      <c r="C6" s="34"/>
      <c r="D6" s="34"/>
      <c r="E6" s="34"/>
      <c r="F6" s="34"/>
      <c r="G6" s="34"/>
      <c r="H6" s="34"/>
      <c r="I6" s="34"/>
    </row>
    <row r="7" spans="1:9" x14ac:dyDescent="0.25">
      <c r="A7" s="38"/>
      <c r="B7" s="34"/>
      <c r="C7" s="34"/>
      <c r="D7" s="34"/>
      <c r="E7" s="38" t="s">
        <v>54</v>
      </c>
      <c r="F7" s="34"/>
      <c r="G7" s="34"/>
      <c r="H7" s="34"/>
      <c r="I7" s="34"/>
    </row>
    <row r="8" spans="1:9" x14ac:dyDescent="0.25">
      <c r="A8" s="38"/>
      <c r="B8" s="34"/>
      <c r="C8" s="34"/>
      <c r="D8" s="34"/>
      <c r="E8" s="38" t="s">
        <v>55</v>
      </c>
      <c r="F8" s="34"/>
      <c r="G8" s="34"/>
      <c r="H8" s="34"/>
      <c r="I8" s="34"/>
    </row>
    <row r="9" spans="1:9" x14ac:dyDescent="0.25">
      <c r="A9" s="38"/>
      <c r="B9" s="34"/>
      <c r="C9" s="34"/>
      <c r="D9" s="34"/>
      <c r="E9" s="34"/>
      <c r="F9" s="34"/>
      <c r="G9" s="34"/>
      <c r="H9" s="34"/>
      <c r="I9" s="34"/>
    </row>
    <row r="10" spans="1:9" x14ac:dyDescent="0.25">
      <c r="A10" s="38"/>
      <c r="B10" s="34"/>
      <c r="C10" s="34"/>
      <c r="D10" s="34"/>
      <c r="E10" s="34"/>
      <c r="F10" s="34"/>
      <c r="G10" s="34"/>
      <c r="H10" s="34"/>
      <c r="I10" s="34"/>
    </row>
    <row r="11" spans="1:9" x14ac:dyDescent="0.25">
      <c r="A11" s="37"/>
      <c r="B11" s="34"/>
      <c r="C11" s="34"/>
      <c r="D11" s="34"/>
      <c r="E11" s="37" t="s">
        <v>56</v>
      </c>
      <c r="F11" s="34"/>
      <c r="G11" s="34"/>
      <c r="H11" s="34"/>
      <c r="I11" s="34"/>
    </row>
    <row r="12" spans="1:9" x14ac:dyDescent="0.25">
      <c r="A12" s="37"/>
      <c r="B12" s="34"/>
      <c r="C12" s="34"/>
      <c r="D12" s="34"/>
      <c r="E12" s="37" t="s">
        <v>57</v>
      </c>
      <c r="F12" s="34"/>
      <c r="G12" s="34"/>
      <c r="H12" s="34"/>
      <c r="I12" s="34"/>
    </row>
    <row r="13" spans="1:9" x14ac:dyDescent="0.25">
      <c r="A13" s="38"/>
      <c r="B13" s="34"/>
      <c r="C13" s="34"/>
      <c r="D13" s="34"/>
      <c r="E13" s="34"/>
      <c r="F13" s="34"/>
      <c r="G13" s="34"/>
      <c r="H13" s="34"/>
      <c r="I13" s="34"/>
    </row>
    <row r="14" spans="1:9" x14ac:dyDescent="0.25">
      <c r="A14" s="35"/>
      <c r="B14" s="34"/>
      <c r="C14" s="34"/>
      <c r="D14" s="34"/>
      <c r="E14" s="34"/>
      <c r="F14" s="34"/>
      <c r="G14" s="34"/>
      <c r="H14" s="34"/>
      <c r="I14" s="34"/>
    </row>
    <row r="15" spans="1:9" x14ac:dyDescent="0.25">
      <c r="A15" s="35"/>
      <c r="B15" s="34"/>
      <c r="C15" s="34"/>
      <c r="D15" s="34"/>
      <c r="E15" s="34" t="s">
        <v>67</v>
      </c>
      <c r="F15" s="34"/>
      <c r="G15" s="34"/>
      <c r="H15" s="34"/>
      <c r="I15" s="34"/>
    </row>
    <row r="16" spans="1:9" x14ac:dyDescent="0.25">
      <c r="A16" s="35"/>
      <c r="B16" s="34"/>
      <c r="C16" s="34"/>
      <c r="D16" s="34"/>
      <c r="E16" s="34"/>
      <c r="F16" s="34"/>
      <c r="G16" s="34"/>
      <c r="H16" s="34"/>
      <c r="I16" s="34"/>
    </row>
    <row r="17" spans="1:9" x14ac:dyDescent="0.25">
      <c r="A17" s="35"/>
      <c r="B17" s="34"/>
      <c r="C17" s="34"/>
      <c r="D17" s="34"/>
      <c r="E17" s="34"/>
      <c r="F17" s="34"/>
      <c r="G17" s="34"/>
      <c r="H17" s="34"/>
      <c r="I17" s="34"/>
    </row>
    <row r="18" spans="1:9" s="33" customFormat="1" x14ac:dyDescent="0.25">
      <c r="A18" s="35"/>
      <c r="B18" s="34"/>
      <c r="C18" s="34"/>
      <c r="D18" s="34"/>
      <c r="E18" s="34"/>
      <c r="F18" s="34"/>
      <c r="G18" s="34"/>
      <c r="H18" s="34"/>
      <c r="I18" s="34"/>
    </row>
    <row r="19" spans="1:9" s="33" customFormat="1" x14ac:dyDescent="0.25">
      <c r="A19" s="35"/>
      <c r="B19" s="34"/>
      <c r="C19" s="34"/>
      <c r="D19" s="34"/>
      <c r="E19" s="34"/>
      <c r="F19" s="34"/>
      <c r="G19" s="34"/>
      <c r="H19" s="34"/>
      <c r="I19" s="34"/>
    </row>
    <row r="20" spans="1:9" s="33" customFormat="1" x14ac:dyDescent="0.25">
      <c r="A20" s="35"/>
      <c r="B20" s="34"/>
      <c r="C20" s="34"/>
      <c r="D20" s="34"/>
      <c r="E20" s="34"/>
      <c r="F20" s="34"/>
      <c r="G20" s="34"/>
      <c r="H20" s="34"/>
      <c r="I20" s="34"/>
    </row>
    <row r="21" spans="1:9" s="33" customFormat="1" x14ac:dyDescent="0.25">
      <c r="A21" s="35"/>
      <c r="B21" s="34"/>
      <c r="C21" s="34"/>
      <c r="D21" s="34"/>
      <c r="E21" s="34"/>
      <c r="F21" s="34"/>
      <c r="G21" s="34"/>
      <c r="H21" s="34"/>
      <c r="I21" s="34"/>
    </row>
    <row r="22" spans="1:9" s="33" customFormat="1" x14ac:dyDescent="0.25">
      <c r="A22" s="35"/>
      <c r="B22" s="34"/>
      <c r="C22" s="34"/>
      <c r="D22" s="34"/>
      <c r="E22" s="34"/>
      <c r="F22" s="34"/>
      <c r="G22" s="34"/>
      <c r="H22" s="34"/>
      <c r="I22" s="34"/>
    </row>
    <row r="23" spans="1:9" s="33" customFormat="1" x14ac:dyDescent="0.25">
      <c r="A23" s="35"/>
      <c r="B23" s="34"/>
      <c r="C23" s="34"/>
      <c r="D23" s="34"/>
      <c r="E23" s="34"/>
      <c r="F23" s="34"/>
      <c r="G23" s="34"/>
      <c r="H23" s="34"/>
      <c r="I23" s="34"/>
    </row>
    <row r="24" spans="1:9" s="33" customFormat="1" x14ac:dyDescent="0.25">
      <c r="A24" s="35"/>
      <c r="B24" s="34"/>
      <c r="C24" s="34"/>
      <c r="D24" s="34"/>
      <c r="E24" s="34"/>
      <c r="F24" s="34"/>
      <c r="G24" s="34"/>
      <c r="H24" s="34"/>
      <c r="I24" s="34"/>
    </row>
    <row r="25" spans="1:9" s="33" customFormat="1" x14ac:dyDescent="0.25">
      <c r="A25" s="35"/>
      <c r="B25" s="34"/>
      <c r="C25" s="34"/>
      <c r="D25" s="34"/>
      <c r="E25" s="34"/>
      <c r="F25" s="34"/>
      <c r="G25" s="34"/>
      <c r="H25" s="34"/>
      <c r="I25" s="34"/>
    </row>
    <row r="26" spans="1:9" x14ac:dyDescent="0.25">
      <c r="A26" s="35"/>
      <c r="B26" s="34"/>
      <c r="C26" s="34"/>
      <c r="D26" s="34"/>
      <c r="E26" s="34"/>
      <c r="F26" s="34"/>
      <c r="G26" s="34"/>
      <c r="H26" s="34"/>
      <c r="I26" s="34"/>
    </row>
    <row r="27" spans="1:9" x14ac:dyDescent="0.25">
      <c r="A27" s="39"/>
      <c r="B27" s="40"/>
      <c r="C27" s="34"/>
      <c r="D27" s="34"/>
      <c r="E27" s="34"/>
      <c r="F27" s="34"/>
      <c r="G27" s="34"/>
      <c r="H27" s="34"/>
      <c r="I27" s="34"/>
    </row>
    <row r="28" spans="1:9" x14ac:dyDescent="0.25">
      <c r="A28" s="39"/>
      <c r="B28" s="39"/>
      <c r="C28" s="34"/>
      <c r="D28" s="34"/>
      <c r="E28" s="34"/>
      <c r="F28" s="34"/>
      <c r="G28" s="34"/>
      <c r="H28" s="34"/>
      <c r="I28" s="34"/>
    </row>
    <row r="29" spans="1:9" x14ac:dyDescent="0.25">
      <c r="A29" s="39"/>
      <c r="B29" s="39"/>
      <c r="C29" s="34"/>
      <c r="D29" s="34"/>
      <c r="E29" s="34"/>
      <c r="F29" s="34"/>
      <c r="G29" s="34"/>
      <c r="H29" s="34"/>
      <c r="I29" s="34"/>
    </row>
    <row r="30" spans="1:9" x14ac:dyDescent="0.25">
      <c r="A30" s="39"/>
      <c r="B30" s="39"/>
      <c r="C30" s="34"/>
      <c r="D30" s="34"/>
      <c r="E30" s="34"/>
      <c r="F30" s="41" t="s">
        <v>65</v>
      </c>
      <c r="G30" s="34"/>
      <c r="H30" s="34"/>
      <c r="I30" s="34"/>
    </row>
    <row r="31" spans="1:9" x14ac:dyDescent="0.25">
      <c r="A31" s="39"/>
      <c r="B31" s="40"/>
      <c r="C31" s="34"/>
      <c r="D31" s="34"/>
      <c r="E31" s="34"/>
      <c r="F31" s="35" t="s">
        <v>58</v>
      </c>
      <c r="G31" s="34"/>
      <c r="H31" s="34"/>
      <c r="I31" s="34"/>
    </row>
    <row r="32" spans="1:9" x14ac:dyDescent="0.25">
      <c r="A32" s="39"/>
      <c r="B32" s="39"/>
      <c r="C32" s="34"/>
      <c r="D32" s="34"/>
      <c r="E32" s="34"/>
      <c r="F32" s="35" t="s">
        <v>59</v>
      </c>
      <c r="G32" s="34"/>
      <c r="H32" s="34"/>
      <c r="I32" s="34"/>
    </row>
    <row r="33" spans="1:9" x14ac:dyDescent="0.25">
      <c r="A33" s="35"/>
      <c r="B33" s="34"/>
      <c r="C33" s="34"/>
      <c r="D33" s="34"/>
      <c r="E33" s="34"/>
      <c r="F33" s="41" t="s">
        <v>66</v>
      </c>
      <c r="G33" s="34"/>
      <c r="H33" s="34"/>
      <c r="I33" s="34"/>
    </row>
    <row r="34" spans="1:9" x14ac:dyDescent="0.25">
      <c r="A34" s="35"/>
      <c r="B34" s="34"/>
      <c r="C34" s="34"/>
      <c r="D34" s="34"/>
      <c r="E34" s="34"/>
      <c r="F34" s="35" t="s">
        <v>60</v>
      </c>
      <c r="G34" s="34"/>
      <c r="H34" s="34"/>
      <c r="I34" s="34"/>
    </row>
    <row r="35" spans="1:9" x14ac:dyDescent="0.25">
      <c r="A35" s="35"/>
      <c r="B35" s="34"/>
      <c r="C35" s="34"/>
      <c r="D35" s="34"/>
      <c r="E35" s="34"/>
      <c r="F35" s="42" t="s">
        <v>61</v>
      </c>
      <c r="G35" s="34"/>
      <c r="H35" s="34"/>
      <c r="I35" s="34"/>
    </row>
    <row r="36" spans="1:9" x14ac:dyDescent="0.25">
      <c r="A36" s="35"/>
      <c r="B36" s="34"/>
      <c r="C36" s="34"/>
      <c r="D36" s="34"/>
      <c r="E36" s="34"/>
      <c r="F36" s="34" t="s">
        <v>62</v>
      </c>
      <c r="G36" s="34"/>
      <c r="H36" s="34"/>
      <c r="I36" s="34"/>
    </row>
    <row r="37" spans="1:9" x14ac:dyDescent="0.25">
      <c r="A37" s="35"/>
      <c r="B37" s="34"/>
      <c r="C37" s="34"/>
      <c r="D37" s="34"/>
      <c r="E37" s="34"/>
      <c r="F37" s="34" t="s">
        <v>63</v>
      </c>
      <c r="G37" s="34"/>
      <c r="H37" s="34"/>
      <c r="I37" s="34"/>
    </row>
    <row r="38" spans="1:9" x14ac:dyDescent="0.25">
      <c r="A38" s="38"/>
      <c r="B38" s="34"/>
      <c r="C38" s="34"/>
      <c r="D38" s="34"/>
      <c r="E38" s="34"/>
      <c r="F38" s="34"/>
      <c r="G38" s="34"/>
      <c r="H38" s="34"/>
      <c r="I38" s="34"/>
    </row>
    <row r="39" spans="1:9" x14ac:dyDescent="0.25">
      <c r="A39" s="35"/>
      <c r="B39" s="34"/>
      <c r="C39" s="34"/>
      <c r="D39" s="34"/>
      <c r="E39" s="34"/>
      <c r="F39" s="34"/>
      <c r="G39" s="34"/>
      <c r="H39" s="34"/>
      <c r="I39" s="34"/>
    </row>
    <row r="40" spans="1:9" x14ac:dyDescent="0.25">
      <c r="A40" s="34"/>
      <c r="B40" s="34"/>
      <c r="C40" s="34"/>
      <c r="D40" s="34"/>
      <c r="E40" s="34"/>
      <c r="F40" s="34"/>
      <c r="G40" s="34"/>
      <c r="H40" s="34"/>
      <c r="I40" s="34"/>
    </row>
    <row r="41" spans="1:9" x14ac:dyDescent="0.25">
      <c r="A41" s="34"/>
      <c r="B41" s="34"/>
      <c r="C41" s="34"/>
      <c r="D41" s="34"/>
      <c r="E41" s="34"/>
      <c r="F41" s="34"/>
      <c r="G41" s="34"/>
      <c r="H41" s="34"/>
      <c r="I41" s="34"/>
    </row>
    <row r="42" spans="1:9" x14ac:dyDescent="0.25">
      <c r="A42" s="34"/>
      <c r="B42" s="34"/>
      <c r="C42" s="34"/>
      <c r="D42" s="34"/>
      <c r="E42" s="34"/>
      <c r="F42" s="34"/>
      <c r="G42" s="34"/>
      <c r="H42" s="34"/>
      <c r="I42" s="34"/>
    </row>
    <row r="43" spans="1:9" x14ac:dyDescent="0.25">
      <c r="A43" s="34"/>
      <c r="B43" s="34"/>
      <c r="C43" s="34"/>
      <c r="D43" s="34"/>
      <c r="E43" s="34"/>
      <c r="F43" s="34"/>
      <c r="G43" s="34"/>
      <c r="H43" s="34"/>
      <c r="I43" s="34"/>
    </row>
    <row r="44" spans="1:9" x14ac:dyDescent="0.25">
      <c r="A44" s="34"/>
      <c r="B44" s="34"/>
      <c r="C44" s="34"/>
      <c r="D44" s="34"/>
      <c r="E44" s="34"/>
      <c r="F44" s="34"/>
      <c r="G44" s="34"/>
      <c r="H44" s="34"/>
      <c r="I44" s="34"/>
    </row>
    <row r="45" spans="1:9" x14ac:dyDescent="0.25">
      <c r="A45" s="34"/>
      <c r="B45" s="34"/>
      <c r="C45" s="34"/>
      <c r="D45" s="34"/>
      <c r="E45" s="34"/>
      <c r="F45" s="34"/>
      <c r="G45" s="34"/>
      <c r="H45" s="34"/>
      <c r="I45" s="34"/>
    </row>
    <row r="46" spans="1:9" x14ac:dyDescent="0.25">
      <c r="A46" s="34"/>
      <c r="B46" s="34"/>
      <c r="C46" s="34"/>
      <c r="D46" s="34"/>
      <c r="E46" s="34"/>
      <c r="F46" s="34"/>
      <c r="G46" s="34"/>
      <c r="H46" s="34"/>
      <c r="I46" s="34"/>
    </row>
    <row r="47" spans="1:9" x14ac:dyDescent="0.25">
      <c r="A47" s="34"/>
      <c r="B47" s="34"/>
      <c r="C47" s="34"/>
      <c r="D47" s="34"/>
      <c r="E47" s="34"/>
      <c r="F47" s="34"/>
      <c r="G47" s="34"/>
      <c r="H47" s="34"/>
      <c r="I47" s="34"/>
    </row>
    <row r="48" spans="1:9" x14ac:dyDescent="0.25">
      <c r="A48" s="34"/>
      <c r="B48" s="34"/>
      <c r="C48" s="34"/>
      <c r="D48" s="34"/>
      <c r="E48" s="34"/>
      <c r="F48" s="34"/>
      <c r="G48" s="34"/>
      <c r="H48" s="34"/>
      <c r="I48" s="34"/>
    </row>
    <row r="49" spans="1:9" x14ac:dyDescent="0.25">
      <c r="A49" s="34"/>
      <c r="B49" s="34"/>
      <c r="C49" s="34"/>
      <c r="D49" s="34"/>
      <c r="E49" s="34"/>
      <c r="F49" s="34"/>
      <c r="G49" s="34"/>
      <c r="H49" s="34"/>
      <c r="I49" s="34"/>
    </row>
    <row r="50" spans="1:9" x14ac:dyDescent="0.25">
      <c r="A50" s="34"/>
      <c r="B50" s="34"/>
      <c r="C50" s="34"/>
      <c r="D50" s="34"/>
      <c r="E50" s="38" t="s">
        <v>64</v>
      </c>
      <c r="F50" s="34"/>
      <c r="G50" s="34"/>
      <c r="H50" s="34"/>
      <c r="I50" s="34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I56"/>
  <sheetViews>
    <sheetView zoomScaleNormal="100" workbookViewId="0">
      <selection activeCell="B42" sqref="B42"/>
    </sheetView>
  </sheetViews>
  <sheetFormatPr defaultRowHeight="15" x14ac:dyDescent="0.25"/>
  <cols>
    <col min="1" max="1" width="12.7109375" customWidth="1"/>
    <col min="2" max="2" width="11.5703125" bestFit="1" customWidth="1"/>
    <col min="3" max="4" width="9.28515625" bestFit="1" customWidth="1"/>
    <col min="5" max="5" width="9.42578125" bestFit="1" customWidth="1"/>
    <col min="6" max="6" width="9.28515625" bestFit="1" customWidth="1"/>
    <col min="7" max="8" width="9.42578125" bestFit="1" customWidth="1"/>
    <col min="9" max="10" width="9.28515625" bestFit="1" customWidth="1"/>
    <col min="11" max="11" width="11.5703125" bestFit="1" customWidth="1"/>
    <col min="12" max="13" width="11.7109375" bestFit="1" customWidth="1"/>
    <col min="14" max="15" width="11.5703125" bestFit="1" customWidth="1"/>
    <col min="16" max="16" width="9.5703125" bestFit="1" customWidth="1"/>
    <col min="17" max="17" width="10.5703125" bestFit="1" customWidth="1"/>
    <col min="18" max="19" width="11.5703125" bestFit="1" customWidth="1"/>
    <col min="20" max="20" width="12.28515625" bestFit="1" customWidth="1"/>
    <col min="21" max="21" width="9.140625" customWidth="1"/>
    <col min="23" max="23" width="12.28515625" bestFit="1" customWidth="1"/>
    <col min="26" max="26" width="26.5703125" customWidth="1"/>
    <col min="27" max="27" width="19" customWidth="1"/>
  </cols>
  <sheetData>
    <row r="1" spans="1:35" ht="37.5" customHeight="1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6</v>
      </c>
      <c r="F1" s="3" t="s">
        <v>7</v>
      </c>
      <c r="G1" s="3" t="s">
        <v>8</v>
      </c>
      <c r="H1" s="3" t="s">
        <v>9</v>
      </c>
      <c r="I1" s="4" t="s">
        <v>10</v>
      </c>
      <c r="J1" s="4" t="s">
        <v>11</v>
      </c>
      <c r="K1" s="3"/>
      <c r="L1" s="5" t="s">
        <v>14</v>
      </c>
      <c r="M1" s="3"/>
      <c r="N1" s="3"/>
      <c r="O1" s="3"/>
      <c r="P1" s="3"/>
      <c r="Q1" s="3" t="s">
        <v>15</v>
      </c>
      <c r="R1" s="3" t="s">
        <v>16</v>
      </c>
      <c r="S1" s="3" t="s">
        <v>17</v>
      </c>
      <c r="T1" s="6"/>
      <c r="U1" s="6"/>
      <c r="V1" s="6"/>
      <c r="W1" s="6"/>
      <c r="X1" s="6"/>
      <c r="Y1" s="6"/>
      <c r="Z1" s="6" t="s">
        <v>18</v>
      </c>
      <c r="AA1" s="6" t="s">
        <v>19</v>
      </c>
      <c r="AB1" s="6"/>
      <c r="AC1" s="6"/>
      <c r="AD1" s="6"/>
      <c r="AE1" s="6" t="s">
        <v>20</v>
      </c>
      <c r="AF1" s="6"/>
      <c r="AG1" s="6"/>
      <c r="AH1" s="6"/>
      <c r="AI1" s="6"/>
    </row>
    <row r="2" spans="1:35" x14ac:dyDescent="0.25">
      <c r="A2" s="3">
        <v>1</v>
      </c>
      <c r="B2" s="3">
        <v>7</v>
      </c>
      <c r="C2" s="3">
        <f>3.9+0.1*B55</f>
        <v>4.5</v>
      </c>
      <c r="D2" s="3">
        <v>10</v>
      </c>
      <c r="E2" s="3">
        <f>B2*C2</f>
        <v>31.5</v>
      </c>
      <c r="F2" s="3">
        <f>B2*D2</f>
        <v>70</v>
      </c>
      <c r="G2" s="3">
        <f>C2*D2</f>
        <v>45</v>
      </c>
      <c r="H2" s="3">
        <f>C2^2</f>
        <v>20.25</v>
      </c>
      <c r="I2" s="3">
        <f>D2^2</f>
        <v>100</v>
      </c>
      <c r="J2" s="3">
        <f>B2^2</f>
        <v>49</v>
      </c>
      <c r="K2" s="30">
        <f>SQRT(J23-B23^2)</f>
        <v>2.3958297101421899</v>
      </c>
      <c r="L2" s="30">
        <f>SQRT(H23-C23^2)</f>
        <v>1.9660811275224603</v>
      </c>
      <c r="M2" s="30">
        <f>SQRT(I23-D23^2)</f>
        <v>6.6415359669281289</v>
      </c>
      <c r="N2" s="30">
        <f>_xlfn.COVARIANCE.P(B2:B21,C2:C21)/(K2*L2)</f>
        <v>0.96106577996764175</v>
      </c>
      <c r="O2" s="30">
        <f>_xlfn.COVARIANCE.P(B2:B21,D2:D21)/(K2*M2)</f>
        <v>0.9408000357928773</v>
      </c>
      <c r="P2" s="30">
        <f>_xlfn.COVARIANCE.P(C2:C21,D2:D21)/(L2*M2)</f>
        <v>0.91351539691724859</v>
      </c>
      <c r="Q2" s="30">
        <f>(K2/L2)*((N2-O2*P2)/(1-P2^2))</f>
        <v>0.74835498045682025</v>
      </c>
      <c r="R2" s="30">
        <f>(K2/M2)*((O2-N2*P2)/(1-P2^2))</f>
        <v>0.13700402665202513</v>
      </c>
      <c r="S2" s="30">
        <f>B23-Q2*C23-R2*D23</f>
        <v>1.8638498029024277</v>
      </c>
      <c r="T2" s="14">
        <f>Q2*(L2/K2)</f>
        <v>0.61411985899292998</v>
      </c>
      <c r="U2" s="14">
        <f>R2*(M2/K2)</f>
        <v>0.37979208905018641</v>
      </c>
      <c r="V2" s="14">
        <f>Q2*(C23/B23)</f>
        <v>0.48760004195389706</v>
      </c>
      <c r="W2" s="14">
        <f>R2*(D23/B23)</f>
        <v>0.31824893691043343</v>
      </c>
      <c r="X2" s="14">
        <f>(N2-O2*P2)/SQRT((1-O2^2)*(1-P2))</f>
        <v>1.0195379195270353</v>
      </c>
      <c r="Y2" s="14">
        <f>(O2-N2*P2)/SQRT((1-N2^2)*(1-P2))</f>
        <v>0.77345571625286735</v>
      </c>
      <c r="Z2" s="14">
        <f>1*1*1+N2*P2*O2+O2*N2*P2-O2*1*O2-1*P2*P2-N2*N2*1</f>
        <v>8.6852274983140187E-3</v>
      </c>
      <c r="AA2" s="14">
        <f>1*1-P2*P2</f>
        <v>0.16548961959512176</v>
      </c>
      <c r="AB2" s="14">
        <f>SQRT(1-Z2/AA2)</f>
        <v>0.97340535865019906</v>
      </c>
      <c r="AC2" s="14">
        <f>AB2^2</f>
        <v>0.94751799224892264</v>
      </c>
      <c r="AD2" s="14">
        <f>1-(1-AC2)*((20-1)/20-2-1)</f>
        <v>1.1075881158897085</v>
      </c>
      <c r="AE2" s="22">
        <f>AC2/(1-AC2)*((20-2-1)/2)</f>
        <v>153.46026722749588</v>
      </c>
      <c r="AF2" s="14">
        <f>N2^2</f>
        <v>0.92364743342481159</v>
      </c>
      <c r="AG2" s="14">
        <f>O2^2</f>
        <v>0.88510470734787916</v>
      </c>
      <c r="AH2" s="14">
        <f>((AC2-AG2)/(1-AF2))*((20-2-1)/2)</f>
        <v>6.9482002433598016</v>
      </c>
      <c r="AI2" s="14">
        <f>((AC2-AF2)/(1-AG2))*((20-2-1)/2)</f>
        <v>1.7659535505887287</v>
      </c>
    </row>
    <row r="3" spans="1:35" x14ac:dyDescent="0.25">
      <c r="A3" s="3">
        <v>2</v>
      </c>
      <c r="B3" s="3">
        <v>7</v>
      </c>
      <c r="C3" s="3">
        <v>3.9</v>
      </c>
      <c r="D3" s="3">
        <v>14</v>
      </c>
      <c r="E3" s="3">
        <f t="shared" ref="E3:E20" si="0">B3*C3</f>
        <v>27.3</v>
      </c>
      <c r="F3" s="3">
        <f t="shared" ref="F3:F21" si="1">B3*D3</f>
        <v>98</v>
      </c>
      <c r="G3" s="3">
        <f t="shared" ref="G3:G21" si="2">C3*D3</f>
        <v>54.6</v>
      </c>
      <c r="H3" s="3">
        <f t="shared" ref="H3:H21" si="3">C3^2</f>
        <v>15.209999999999999</v>
      </c>
      <c r="I3" s="3">
        <f t="shared" ref="I3:I21" si="4">D3^2</f>
        <v>196</v>
      </c>
      <c r="J3" s="3">
        <f t="shared" ref="J3:J21" si="5">B3^2</f>
        <v>49</v>
      </c>
      <c r="K3" s="31"/>
      <c r="L3" s="31"/>
      <c r="M3" s="31"/>
      <c r="N3" s="31"/>
      <c r="O3" s="31"/>
      <c r="P3" s="31"/>
      <c r="Q3" s="31"/>
      <c r="R3" s="31"/>
      <c r="S3" s="31"/>
      <c r="T3" s="14"/>
      <c r="U3" s="14"/>
      <c r="V3" s="14"/>
      <c r="W3" s="14"/>
      <c r="X3" s="14"/>
      <c r="Y3" s="14"/>
      <c r="Z3" s="14"/>
      <c r="AA3" s="14"/>
      <c r="AB3" s="14"/>
      <c r="AC3" s="22"/>
      <c r="AD3" s="14"/>
      <c r="AE3" s="22"/>
      <c r="AF3" s="22"/>
      <c r="AG3" s="14"/>
      <c r="AH3" s="14"/>
      <c r="AI3" s="14"/>
    </row>
    <row r="4" spans="1:35" x14ac:dyDescent="0.25">
      <c r="A4" s="3">
        <v>3</v>
      </c>
      <c r="B4" s="3">
        <v>7</v>
      </c>
      <c r="C4" s="3">
        <f>3.7-0.1*B55</f>
        <v>3.1</v>
      </c>
      <c r="D4" s="3">
        <v>15</v>
      </c>
      <c r="E4" s="3">
        <f t="shared" si="0"/>
        <v>21.7</v>
      </c>
      <c r="F4" s="3">
        <f t="shared" si="1"/>
        <v>105</v>
      </c>
      <c r="G4" s="3">
        <f t="shared" si="2"/>
        <v>46.5</v>
      </c>
      <c r="H4" s="3">
        <f t="shared" si="3"/>
        <v>9.6100000000000012</v>
      </c>
      <c r="I4" s="3">
        <f t="shared" si="4"/>
        <v>225</v>
      </c>
      <c r="J4" s="3">
        <f t="shared" si="5"/>
        <v>49</v>
      </c>
      <c r="K4" s="31"/>
      <c r="L4" s="31"/>
      <c r="M4" s="31"/>
      <c r="N4" s="31"/>
      <c r="O4" s="31"/>
      <c r="P4" s="31"/>
      <c r="Q4" s="31"/>
      <c r="R4" s="31"/>
      <c r="S4" s="31"/>
      <c r="T4" s="14"/>
      <c r="U4" s="14"/>
      <c r="V4" s="14"/>
      <c r="W4" s="14"/>
      <c r="X4" s="14"/>
      <c r="Y4" s="14"/>
      <c r="Z4" s="14"/>
      <c r="AA4" s="14"/>
      <c r="AB4" s="14"/>
      <c r="AC4" s="22"/>
      <c r="AD4" s="14"/>
      <c r="AE4" s="22"/>
      <c r="AF4" s="22"/>
      <c r="AG4" s="14"/>
      <c r="AH4" s="14"/>
      <c r="AI4" s="14"/>
    </row>
    <row r="5" spans="1:35" x14ac:dyDescent="0.25">
      <c r="A5" s="3">
        <v>4</v>
      </c>
      <c r="B5" s="3">
        <v>7</v>
      </c>
      <c r="C5" s="3">
        <v>4</v>
      </c>
      <c r="D5" s="3">
        <v>16</v>
      </c>
      <c r="E5" s="3">
        <f t="shared" si="0"/>
        <v>28</v>
      </c>
      <c r="F5" s="3">
        <f t="shared" si="1"/>
        <v>112</v>
      </c>
      <c r="G5" s="3">
        <f t="shared" si="2"/>
        <v>64</v>
      </c>
      <c r="H5" s="3">
        <f t="shared" si="3"/>
        <v>16</v>
      </c>
      <c r="I5" s="3">
        <f t="shared" si="4"/>
        <v>256</v>
      </c>
      <c r="J5" s="3">
        <f t="shared" si="5"/>
        <v>49</v>
      </c>
      <c r="K5" s="31"/>
      <c r="L5" s="31"/>
      <c r="M5" s="31"/>
      <c r="N5" s="31"/>
      <c r="O5" s="31"/>
      <c r="P5" s="31"/>
      <c r="Q5" s="31"/>
      <c r="R5" s="31"/>
      <c r="S5" s="31"/>
      <c r="T5" s="14"/>
      <c r="U5" s="14"/>
      <c r="V5" s="14"/>
      <c r="W5" s="14"/>
      <c r="X5" s="14"/>
      <c r="Y5" s="14"/>
      <c r="Z5" s="14"/>
      <c r="AA5" s="14"/>
      <c r="AB5" s="14"/>
      <c r="AC5" s="22"/>
      <c r="AD5" s="14"/>
      <c r="AE5" s="22"/>
      <c r="AF5" s="22"/>
      <c r="AG5" s="14"/>
      <c r="AH5" s="14"/>
      <c r="AI5" s="14"/>
    </row>
    <row r="6" spans="1:35" x14ac:dyDescent="0.25">
      <c r="A6" s="3">
        <v>5</v>
      </c>
      <c r="B6" s="3">
        <v>7</v>
      </c>
      <c r="C6" s="3">
        <f>3.8+0.1*B55</f>
        <v>4.4000000000000004</v>
      </c>
      <c r="D6" s="3">
        <v>17</v>
      </c>
      <c r="E6" s="3">
        <f t="shared" si="0"/>
        <v>30.800000000000004</v>
      </c>
      <c r="F6" s="3">
        <f t="shared" si="1"/>
        <v>119</v>
      </c>
      <c r="G6" s="3">
        <f t="shared" si="2"/>
        <v>74.800000000000011</v>
      </c>
      <c r="H6" s="3">
        <f t="shared" si="3"/>
        <v>19.360000000000003</v>
      </c>
      <c r="I6" s="3">
        <f t="shared" si="4"/>
        <v>289</v>
      </c>
      <c r="J6" s="3">
        <f t="shared" si="5"/>
        <v>49</v>
      </c>
      <c r="K6" s="31"/>
      <c r="L6" s="31"/>
      <c r="M6" s="31"/>
      <c r="N6" s="31"/>
      <c r="O6" s="31"/>
      <c r="P6" s="31"/>
      <c r="Q6" s="31"/>
      <c r="R6" s="31"/>
      <c r="S6" s="31"/>
      <c r="T6" s="14"/>
      <c r="U6" s="14"/>
      <c r="V6" s="14"/>
      <c r="W6" s="14"/>
      <c r="X6" s="14"/>
      <c r="Y6" s="14"/>
      <c r="Z6" s="14"/>
      <c r="AA6" s="14"/>
      <c r="AB6" s="14"/>
      <c r="AC6" s="22"/>
      <c r="AD6" s="14"/>
      <c r="AE6" s="22"/>
      <c r="AF6" s="22"/>
      <c r="AG6" s="14"/>
      <c r="AH6" s="14"/>
      <c r="AI6" s="14"/>
    </row>
    <row r="7" spans="1:35" x14ac:dyDescent="0.25">
      <c r="A7" s="3">
        <v>6</v>
      </c>
      <c r="B7" s="3">
        <v>7</v>
      </c>
      <c r="C7" s="3">
        <v>4.8</v>
      </c>
      <c r="D7" s="3">
        <v>19</v>
      </c>
      <c r="E7" s="3">
        <f t="shared" si="0"/>
        <v>33.6</v>
      </c>
      <c r="F7" s="3">
        <f t="shared" si="1"/>
        <v>133</v>
      </c>
      <c r="G7" s="3">
        <f t="shared" si="2"/>
        <v>91.2</v>
      </c>
      <c r="H7" s="3">
        <f t="shared" si="3"/>
        <v>23.04</v>
      </c>
      <c r="I7" s="3">
        <f t="shared" si="4"/>
        <v>361</v>
      </c>
      <c r="J7" s="3">
        <f t="shared" si="5"/>
        <v>49</v>
      </c>
      <c r="K7" s="31"/>
      <c r="L7" s="31"/>
      <c r="M7" s="31"/>
      <c r="N7" s="31"/>
      <c r="O7" s="31"/>
      <c r="P7" s="31"/>
      <c r="Q7" s="31"/>
      <c r="R7" s="31"/>
      <c r="S7" s="31"/>
      <c r="T7" s="14"/>
      <c r="U7" s="14"/>
      <c r="V7" s="14"/>
      <c r="W7" s="14"/>
      <c r="X7" s="14"/>
      <c r="Y7" s="14"/>
      <c r="Z7" s="14"/>
      <c r="AA7" s="14"/>
      <c r="AB7" s="14"/>
      <c r="AC7" s="22"/>
      <c r="AD7" s="14"/>
      <c r="AE7" s="22"/>
      <c r="AF7" s="22"/>
      <c r="AG7" s="14"/>
      <c r="AH7" s="14"/>
      <c r="AI7" s="14"/>
    </row>
    <row r="8" spans="1:35" x14ac:dyDescent="0.25">
      <c r="A8" s="3">
        <v>7</v>
      </c>
      <c r="B8" s="3">
        <v>8</v>
      </c>
      <c r="C8" s="3">
        <f>5.4-0.1*B55</f>
        <v>4.8000000000000007</v>
      </c>
      <c r="D8" s="3">
        <v>19</v>
      </c>
      <c r="E8" s="3">
        <f t="shared" si="0"/>
        <v>38.400000000000006</v>
      </c>
      <c r="F8" s="3">
        <f t="shared" si="1"/>
        <v>152</v>
      </c>
      <c r="G8" s="3">
        <f t="shared" si="2"/>
        <v>91.200000000000017</v>
      </c>
      <c r="H8" s="3">
        <f t="shared" si="3"/>
        <v>23.040000000000006</v>
      </c>
      <c r="I8" s="3">
        <f t="shared" si="4"/>
        <v>361</v>
      </c>
      <c r="J8" s="3">
        <f t="shared" si="5"/>
        <v>64</v>
      </c>
      <c r="K8" s="31"/>
      <c r="L8" s="31"/>
      <c r="M8" s="31"/>
      <c r="N8" s="31"/>
      <c r="O8" s="31"/>
      <c r="P8" s="31"/>
      <c r="Q8" s="31"/>
      <c r="R8" s="31"/>
      <c r="S8" s="31"/>
      <c r="T8" s="14"/>
      <c r="U8" s="14"/>
      <c r="V8" s="14"/>
      <c r="W8" s="14"/>
      <c r="X8" s="14"/>
      <c r="Y8" s="14"/>
      <c r="Z8" s="14"/>
      <c r="AA8" s="14"/>
      <c r="AB8" s="14"/>
      <c r="AC8" s="22"/>
      <c r="AD8" s="14"/>
      <c r="AE8" s="22"/>
      <c r="AF8" s="22"/>
      <c r="AG8" s="14"/>
      <c r="AH8" s="14"/>
      <c r="AI8" s="14"/>
    </row>
    <row r="9" spans="1:35" x14ac:dyDescent="0.25">
      <c r="A9" s="3">
        <v>8</v>
      </c>
      <c r="B9" s="3">
        <v>8</v>
      </c>
      <c r="C9" s="3">
        <v>4.4000000000000004</v>
      </c>
      <c r="D9" s="3">
        <v>20</v>
      </c>
      <c r="E9" s="3">
        <f t="shared" si="0"/>
        <v>35.200000000000003</v>
      </c>
      <c r="F9" s="3">
        <f t="shared" si="1"/>
        <v>160</v>
      </c>
      <c r="G9" s="3">
        <f t="shared" si="2"/>
        <v>88</v>
      </c>
      <c r="H9" s="3">
        <f t="shared" si="3"/>
        <v>19.360000000000003</v>
      </c>
      <c r="I9" s="3">
        <f t="shared" si="4"/>
        <v>400</v>
      </c>
      <c r="J9" s="3">
        <f t="shared" si="5"/>
        <v>64</v>
      </c>
      <c r="K9" s="31"/>
      <c r="L9" s="31"/>
      <c r="M9" s="31"/>
      <c r="N9" s="31"/>
      <c r="O9" s="31"/>
      <c r="P9" s="31"/>
      <c r="Q9" s="31"/>
      <c r="R9" s="31"/>
      <c r="S9" s="31"/>
      <c r="T9" s="14"/>
      <c r="U9" s="14"/>
      <c r="V9" s="14"/>
      <c r="W9" s="14"/>
      <c r="X9" s="14"/>
      <c r="Y9" s="14"/>
      <c r="Z9" s="14"/>
      <c r="AA9" s="14"/>
      <c r="AB9" s="14"/>
      <c r="AC9" s="22"/>
      <c r="AD9" s="14"/>
      <c r="AE9" s="22"/>
      <c r="AF9" s="22"/>
      <c r="AG9" s="14"/>
      <c r="AH9" s="14"/>
      <c r="AI9" s="14"/>
    </row>
    <row r="10" spans="1:35" x14ac:dyDescent="0.25">
      <c r="A10" s="3">
        <v>9</v>
      </c>
      <c r="B10" s="3">
        <v>8</v>
      </c>
      <c r="C10" s="3">
        <v>5.3</v>
      </c>
      <c r="D10" s="3">
        <v>20</v>
      </c>
      <c r="E10" s="3">
        <f t="shared" si="0"/>
        <v>42.4</v>
      </c>
      <c r="F10" s="3">
        <f t="shared" si="1"/>
        <v>160</v>
      </c>
      <c r="G10" s="3">
        <f t="shared" si="2"/>
        <v>106</v>
      </c>
      <c r="H10" s="3">
        <f t="shared" si="3"/>
        <v>28.09</v>
      </c>
      <c r="I10" s="3">
        <f t="shared" si="4"/>
        <v>400</v>
      </c>
      <c r="J10" s="3">
        <f t="shared" si="5"/>
        <v>64</v>
      </c>
      <c r="K10" s="31"/>
      <c r="L10" s="31"/>
      <c r="M10" s="31"/>
      <c r="N10" s="31"/>
      <c r="O10" s="31"/>
      <c r="P10" s="31"/>
      <c r="Q10" s="31"/>
      <c r="R10" s="31"/>
      <c r="S10" s="31"/>
      <c r="T10" s="14"/>
      <c r="U10" s="14"/>
      <c r="V10" s="14"/>
      <c r="W10" s="14"/>
      <c r="X10" s="14"/>
      <c r="Y10" s="14"/>
      <c r="Z10" s="14"/>
      <c r="AA10" s="14"/>
      <c r="AB10" s="14"/>
      <c r="AC10" s="22"/>
      <c r="AD10" s="14"/>
      <c r="AE10" s="22"/>
      <c r="AF10" s="22"/>
      <c r="AG10" s="14"/>
      <c r="AH10" s="14"/>
      <c r="AI10" s="14"/>
    </row>
    <row r="11" spans="1:35" x14ac:dyDescent="0.25">
      <c r="A11" s="3">
        <v>10</v>
      </c>
      <c r="B11" s="3">
        <v>10</v>
      </c>
      <c r="C11" s="3">
        <f>6.8+0.1*B55</f>
        <v>7.4</v>
      </c>
      <c r="D11" s="3">
        <v>20</v>
      </c>
      <c r="E11" s="3">
        <f t="shared" si="0"/>
        <v>74</v>
      </c>
      <c r="F11" s="3">
        <f t="shared" si="1"/>
        <v>200</v>
      </c>
      <c r="G11" s="3">
        <f t="shared" si="2"/>
        <v>148</v>
      </c>
      <c r="H11" s="3">
        <f t="shared" si="3"/>
        <v>54.760000000000005</v>
      </c>
      <c r="I11" s="3">
        <f t="shared" si="4"/>
        <v>400</v>
      </c>
      <c r="J11" s="3">
        <f t="shared" si="5"/>
        <v>100</v>
      </c>
      <c r="K11" s="31"/>
      <c r="L11" s="31"/>
      <c r="M11" s="31"/>
      <c r="N11" s="31"/>
      <c r="O11" s="31"/>
      <c r="P11" s="31"/>
      <c r="Q11" s="31"/>
      <c r="R11" s="31"/>
      <c r="S11" s="31"/>
      <c r="T11" s="14"/>
      <c r="U11" s="14"/>
      <c r="V11" s="14"/>
      <c r="W11" s="14"/>
      <c r="X11" s="14"/>
      <c r="Y11" s="14"/>
      <c r="Z11" s="14"/>
      <c r="AA11" s="14"/>
      <c r="AB11" s="14"/>
      <c r="AC11" s="22"/>
      <c r="AD11" s="14"/>
      <c r="AE11" s="22"/>
      <c r="AF11" s="22"/>
      <c r="AG11" s="14"/>
      <c r="AH11" s="14"/>
      <c r="AI11" s="14"/>
    </row>
    <row r="12" spans="1:35" x14ac:dyDescent="0.25">
      <c r="A12" s="3">
        <v>11</v>
      </c>
      <c r="B12" s="3">
        <v>9</v>
      </c>
      <c r="C12" s="3">
        <f>6+0.1*B56</f>
        <v>6.7</v>
      </c>
      <c r="D12" s="3">
        <v>21</v>
      </c>
      <c r="E12" s="3">
        <f t="shared" si="0"/>
        <v>60.300000000000004</v>
      </c>
      <c r="F12" s="3">
        <f t="shared" si="1"/>
        <v>189</v>
      </c>
      <c r="G12" s="3">
        <f t="shared" si="2"/>
        <v>140.70000000000002</v>
      </c>
      <c r="H12" s="3">
        <f t="shared" si="3"/>
        <v>44.89</v>
      </c>
      <c r="I12" s="3">
        <f t="shared" si="4"/>
        <v>441</v>
      </c>
      <c r="J12" s="3">
        <f t="shared" si="5"/>
        <v>81</v>
      </c>
      <c r="K12" s="31"/>
      <c r="L12" s="31"/>
      <c r="M12" s="31"/>
      <c r="N12" s="31"/>
      <c r="O12" s="31"/>
      <c r="P12" s="31"/>
      <c r="Q12" s="31"/>
      <c r="R12" s="31"/>
      <c r="S12" s="31"/>
      <c r="T12" s="14"/>
      <c r="U12" s="14"/>
      <c r="V12" s="14"/>
      <c r="W12" s="14"/>
      <c r="X12" s="14"/>
      <c r="Y12" s="14"/>
      <c r="Z12" s="14"/>
      <c r="AA12" s="14"/>
      <c r="AB12" s="14"/>
      <c r="AC12" s="22"/>
      <c r="AD12" s="14"/>
      <c r="AE12" s="22"/>
      <c r="AF12" s="22"/>
      <c r="AG12" s="14"/>
      <c r="AH12" s="14"/>
      <c r="AI12" s="14"/>
    </row>
    <row r="13" spans="1:35" x14ac:dyDescent="0.25">
      <c r="A13" s="3">
        <v>12</v>
      </c>
      <c r="B13" s="3">
        <v>11</v>
      </c>
      <c r="C13" s="3">
        <v>6.4</v>
      </c>
      <c r="D13" s="3">
        <v>22</v>
      </c>
      <c r="E13" s="3">
        <f t="shared" si="0"/>
        <v>70.400000000000006</v>
      </c>
      <c r="F13" s="3">
        <f t="shared" si="1"/>
        <v>242</v>
      </c>
      <c r="G13" s="3">
        <f t="shared" si="2"/>
        <v>140.80000000000001</v>
      </c>
      <c r="H13" s="3">
        <f t="shared" si="3"/>
        <v>40.960000000000008</v>
      </c>
      <c r="I13" s="3">
        <f t="shared" si="4"/>
        <v>484</v>
      </c>
      <c r="J13" s="3">
        <f t="shared" si="5"/>
        <v>121</v>
      </c>
      <c r="K13" s="31"/>
      <c r="L13" s="31"/>
      <c r="M13" s="31"/>
      <c r="N13" s="31"/>
      <c r="O13" s="31"/>
      <c r="P13" s="31"/>
      <c r="Q13" s="31"/>
      <c r="R13" s="31"/>
      <c r="S13" s="31"/>
      <c r="T13" s="14"/>
      <c r="U13" s="14"/>
      <c r="V13" s="14"/>
      <c r="W13" s="14"/>
      <c r="X13" s="14"/>
      <c r="Y13" s="14"/>
      <c r="Z13" s="14"/>
      <c r="AA13" s="14"/>
      <c r="AB13" s="14"/>
      <c r="AC13" s="22"/>
      <c r="AD13" s="14"/>
      <c r="AE13" s="22"/>
      <c r="AF13" s="22"/>
      <c r="AG13" s="14"/>
      <c r="AH13" s="14"/>
      <c r="AI13" s="14"/>
    </row>
    <row r="14" spans="1:35" x14ac:dyDescent="0.25">
      <c r="A14" s="3">
        <v>13</v>
      </c>
      <c r="B14" s="3">
        <v>9</v>
      </c>
      <c r="C14" s="3">
        <f>6.8-0.1*B56</f>
        <v>6.1</v>
      </c>
      <c r="D14" s="3">
        <v>22</v>
      </c>
      <c r="E14" s="3">
        <f t="shared" si="0"/>
        <v>54.9</v>
      </c>
      <c r="F14" s="3">
        <f t="shared" si="1"/>
        <v>198</v>
      </c>
      <c r="G14" s="3">
        <f t="shared" si="2"/>
        <v>134.19999999999999</v>
      </c>
      <c r="H14" s="3">
        <f t="shared" si="3"/>
        <v>37.209999999999994</v>
      </c>
      <c r="I14" s="3">
        <f t="shared" si="4"/>
        <v>484</v>
      </c>
      <c r="J14" s="3">
        <f t="shared" si="5"/>
        <v>81</v>
      </c>
      <c r="K14" s="31"/>
      <c r="L14" s="31"/>
      <c r="M14" s="31"/>
      <c r="N14" s="31"/>
      <c r="O14" s="31"/>
      <c r="P14" s="31"/>
      <c r="Q14" s="31"/>
      <c r="R14" s="31"/>
      <c r="S14" s="31"/>
      <c r="T14" s="14"/>
      <c r="U14" s="14"/>
      <c r="V14" s="14"/>
      <c r="W14" s="14"/>
      <c r="X14" s="14"/>
      <c r="Y14" s="14"/>
      <c r="Z14" s="14"/>
      <c r="AA14" s="14"/>
      <c r="AB14" s="14"/>
      <c r="AC14" s="22"/>
      <c r="AD14" s="14"/>
      <c r="AE14" s="22"/>
      <c r="AF14" s="22"/>
      <c r="AG14" s="14"/>
      <c r="AH14" s="14"/>
      <c r="AI14" s="14"/>
    </row>
    <row r="15" spans="1:35" x14ac:dyDescent="0.25">
      <c r="A15" s="3">
        <v>14</v>
      </c>
      <c r="B15" s="3">
        <v>11</v>
      </c>
      <c r="C15" s="3">
        <v>7.2</v>
      </c>
      <c r="D15" s="3">
        <v>25</v>
      </c>
      <c r="E15" s="3">
        <f t="shared" si="0"/>
        <v>79.2</v>
      </c>
      <c r="F15" s="3">
        <f t="shared" si="1"/>
        <v>275</v>
      </c>
      <c r="G15" s="3">
        <f t="shared" si="2"/>
        <v>180</v>
      </c>
      <c r="H15" s="3">
        <f t="shared" si="3"/>
        <v>51.84</v>
      </c>
      <c r="I15" s="3">
        <f t="shared" si="4"/>
        <v>625</v>
      </c>
      <c r="J15" s="3">
        <f t="shared" si="5"/>
        <v>121</v>
      </c>
      <c r="K15" s="31"/>
      <c r="L15" s="31"/>
      <c r="M15" s="31"/>
      <c r="N15" s="31"/>
      <c r="O15" s="31"/>
      <c r="P15" s="31"/>
      <c r="Q15" s="31"/>
      <c r="R15" s="31"/>
      <c r="S15" s="31"/>
      <c r="T15" s="14"/>
      <c r="U15" s="14"/>
      <c r="V15" s="14"/>
      <c r="W15" s="14"/>
      <c r="X15" s="14"/>
      <c r="Y15" s="14"/>
      <c r="Z15" s="14"/>
      <c r="AA15" s="14"/>
      <c r="AB15" s="14"/>
      <c r="AC15" s="22"/>
      <c r="AD15" s="14"/>
      <c r="AE15" s="22"/>
      <c r="AF15" s="22"/>
      <c r="AG15" s="14"/>
      <c r="AH15" s="14"/>
      <c r="AI15" s="14"/>
    </row>
    <row r="16" spans="1:35" x14ac:dyDescent="0.25">
      <c r="A16" s="3">
        <v>15</v>
      </c>
      <c r="B16" s="3">
        <v>12</v>
      </c>
      <c r="C16" s="3">
        <f>8+0.1*B56</f>
        <v>8.6999999999999993</v>
      </c>
      <c r="D16" s="3">
        <v>28</v>
      </c>
      <c r="E16" s="3">
        <f t="shared" si="0"/>
        <v>104.39999999999999</v>
      </c>
      <c r="F16" s="3">
        <f t="shared" si="1"/>
        <v>336</v>
      </c>
      <c r="G16" s="3">
        <f t="shared" si="2"/>
        <v>243.59999999999997</v>
      </c>
      <c r="H16" s="3">
        <f t="shared" si="3"/>
        <v>75.689999999999984</v>
      </c>
      <c r="I16" s="3">
        <f t="shared" si="4"/>
        <v>784</v>
      </c>
      <c r="J16" s="3">
        <f t="shared" si="5"/>
        <v>144</v>
      </c>
      <c r="K16" s="31"/>
      <c r="L16" s="31"/>
      <c r="M16" s="31"/>
      <c r="N16" s="31"/>
      <c r="O16" s="31"/>
      <c r="P16" s="31"/>
      <c r="Q16" s="31"/>
      <c r="R16" s="31"/>
      <c r="S16" s="31"/>
      <c r="T16" s="14"/>
      <c r="U16" s="14"/>
      <c r="V16" s="14"/>
      <c r="W16" s="14"/>
      <c r="X16" s="14"/>
      <c r="Y16" s="14"/>
      <c r="Z16" s="14"/>
      <c r="AA16" s="14"/>
      <c r="AB16" s="14"/>
      <c r="AC16" s="22"/>
      <c r="AD16" s="14"/>
      <c r="AE16" s="22"/>
      <c r="AF16" s="22"/>
      <c r="AG16" s="14"/>
      <c r="AH16" s="14"/>
      <c r="AI16" s="14"/>
    </row>
    <row r="17" spans="1:35" x14ac:dyDescent="0.25">
      <c r="A17" s="3">
        <v>16</v>
      </c>
      <c r="B17" s="3">
        <v>12</v>
      </c>
      <c r="C17" s="3">
        <v>8.1999999999999993</v>
      </c>
      <c r="D17" s="3">
        <v>29</v>
      </c>
      <c r="E17" s="3">
        <f t="shared" si="0"/>
        <v>98.399999999999991</v>
      </c>
      <c r="F17" s="3">
        <f t="shared" si="1"/>
        <v>348</v>
      </c>
      <c r="G17" s="3">
        <f t="shared" si="2"/>
        <v>237.79999999999998</v>
      </c>
      <c r="H17" s="3">
        <f t="shared" si="3"/>
        <v>67.239999999999995</v>
      </c>
      <c r="I17" s="3">
        <f t="shared" si="4"/>
        <v>841</v>
      </c>
      <c r="J17" s="3">
        <f t="shared" si="5"/>
        <v>144</v>
      </c>
      <c r="K17" s="31"/>
      <c r="L17" s="31"/>
      <c r="M17" s="31"/>
      <c r="N17" s="31"/>
      <c r="O17" s="31"/>
      <c r="P17" s="31"/>
      <c r="Q17" s="31"/>
      <c r="R17" s="31"/>
      <c r="S17" s="31"/>
      <c r="T17" s="14"/>
      <c r="U17" s="14"/>
      <c r="V17" s="14"/>
      <c r="W17" s="14"/>
      <c r="X17" s="14"/>
      <c r="Y17" s="14"/>
      <c r="Z17" s="14"/>
      <c r="AA17" s="14"/>
      <c r="AB17" s="14"/>
      <c r="AC17" s="22"/>
      <c r="AD17" s="14"/>
      <c r="AE17" s="22"/>
      <c r="AF17" s="22"/>
      <c r="AG17" s="14"/>
      <c r="AH17" s="14"/>
      <c r="AI17" s="14"/>
    </row>
    <row r="18" spans="1:35" x14ac:dyDescent="0.25">
      <c r="A18" s="3">
        <v>17</v>
      </c>
      <c r="B18" s="3">
        <v>12</v>
      </c>
      <c r="C18" s="3">
        <f>8.1-0.1*B56</f>
        <v>7.3999999999999995</v>
      </c>
      <c r="D18" s="3">
        <v>30</v>
      </c>
      <c r="E18" s="3">
        <f t="shared" si="0"/>
        <v>88.8</v>
      </c>
      <c r="F18" s="3">
        <f t="shared" si="1"/>
        <v>360</v>
      </c>
      <c r="G18" s="3">
        <f t="shared" si="2"/>
        <v>221.99999999999997</v>
      </c>
      <c r="H18" s="3">
        <f t="shared" si="3"/>
        <v>54.759999999999991</v>
      </c>
      <c r="I18" s="3">
        <f t="shared" si="4"/>
        <v>900</v>
      </c>
      <c r="J18" s="3">
        <f t="shared" si="5"/>
        <v>144</v>
      </c>
      <c r="K18" s="31"/>
      <c r="L18" s="31"/>
      <c r="M18" s="31"/>
      <c r="N18" s="31"/>
      <c r="O18" s="31"/>
      <c r="P18" s="31"/>
      <c r="Q18" s="31"/>
      <c r="R18" s="31"/>
      <c r="S18" s="31"/>
      <c r="T18" s="14"/>
      <c r="U18" s="14"/>
      <c r="V18" s="14"/>
      <c r="W18" s="14"/>
      <c r="X18" s="14"/>
      <c r="Y18" s="14"/>
      <c r="Z18" s="14"/>
      <c r="AA18" s="14"/>
      <c r="AB18" s="14"/>
      <c r="AC18" s="22"/>
      <c r="AD18" s="14"/>
      <c r="AE18" s="22"/>
      <c r="AF18" s="22"/>
      <c r="AG18" s="14"/>
      <c r="AH18" s="14"/>
      <c r="AI18" s="14"/>
    </row>
    <row r="19" spans="1:35" x14ac:dyDescent="0.25">
      <c r="A19" s="3">
        <v>18</v>
      </c>
      <c r="B19" s="3">
        <v>12</v>
      </c>
      <c r="C19" s="3">
        <v>8.5</v>
      </c>
      <c r="D19" s="3">
        <v>31</v>
      </c>
      <c r="E19" s="3">
        <f t="shared" si="0"/>
        <v>102</v>
      </c>
      <c r="F19" s="3">
        <f t="shared" si="1"/>
        <v>372</v>
      </c>
      <c r="G19" s="3">
        <f t="shared" si="2"/>
        <v>263.5</v>
      </c>
      <c r="H19" s="3">
        <f t="shared" si="3"/>
        <v>72.25</v>
      </c>
      <c r="I19" s="3">
        <f t="shared" si="4"/>
        <v>961</v>
      </c>
      <c r="J19" s="3">
        <f t="shared" si="5"/>
        <v>144</v>
      </c>
      <c r="K19" s="31"/>
      <c r="L19" s="31"/>
      <c r="M19" s="31"/>
      <c r="N19" s="31"/>
      <c r="O19" s="31"/>
      <c r="P19" s="31"/>
      <c r="Q19" s="31"/>
      <c r="R19" s="31"/>
      <c r="S19" s="31"/>
      <c r="T19" s="14"/>
      <c r="U19" s="14"/>
      <c r="V19" s="14"/>
      <c r="W19" s="14"/>
      <c r="X19" s="14"/>
      <c r="Y19" s="14"/>
      <c r="Z19" s="14"/>
      <c r="AA19" s="14"/>
      <c r="AB19" s="14"/>
      <c r="AC19" s="22"/>
      <c r="AD19" s="14"/>
      <c r="AE19" s="22"/>
      <c r="AF19" s="22"/>
      <c r="AG19" s="14"/>
      <c r="AH19" s="14"/>
      <c r="AI19" s="14"/>
    </row>
    <row r="20" spans="1:35" x14ac:dyDescent="0.25">
      <c r="A20" s="3">
        <v>19</v>
      </c>
      <c r="B20" s="3">
        <v>14</v>
      </c>
      <c r="C20" s="3">
        <v>9.6</v>
      </c>
      <c r="D20" s="3">
        <v>32</v>
      </c>
      <c r="E20" s="3">
        <f t="shared" si="0"/>
        <v>134.4</v>
      </c>
      <c r="F20" s="3">
        <f t="shared" si="1"/>
        <v>448</v>
      </c>
      <c r="G20" s="3">
        <f t="shared" si="2"/>
        <v>307.2</v>
      </c>
      <c r="H20" s="3">
        <f t="shared" si="3"/>
        <v>92.16</v>
      </c>
      <c r="I20" s="3">
        <f t="shared" si="4"/>
        <v>1024</v>
      </c>
      <c r="J20" s="3">
        <f t="shared" si="5"/>
        <v>196</v>
      </c>
      <c r="K20" s="31"/>
      <c r="L20" s="31"/>
      <c r="M20" s="31"/>
      <c r="N20" s="31"/>
      <c r="O20" s="31"/>
      <c r="P20" s="31"/>
      <c r="Q20" s="31"/>
      <c r="R20" s="31"/>
      <c r="S20" s="31"/>
      <c r="T20" s="14"/>
      <c r="U20" s="14"/>
      <c r="V20" s="14"/>
      <c r="W20" s="14"/>
      <c r="X20" s="14"/>
      <c r="Y20" s="14"/>
      <c r="Z20" s="14"/>
      <c r="AA20" s="14"/>
      <c r="AB20" s="14"/>
      <c r="AC20" s="22"/>
      <c r="AD20" s="14"/>
      <c r="AE20" s="22"/>
      <c r="AF20" s="22"/>
      <c r="AG20" s="14"/>
      <c r="AH20" s="14"/>
      <c r="AI20" s="14"/>
    </row>
    <row r="21" spans="1:35" x14ac:dyDescent="0.25">
      <c r="A21" s="3">
        <v>20</v>
      </c>
      <c r="B21" s="3">
        <v>14</v>
      </c>
      <c r="C21" s="3">
        <f>9+0.1*B56</f>
        <v>9.6999999999999993</v>
      </c>
      <c r="D21" s="3">
        <v>36</v>
      </c>
      <c r="E21" s="3">
        <f>B21*C21</f>
        <v>135.79999999999998</v>
      </c>
      <c r="F21" s="3">
        <f t="shared" si="1"/>
        <v>504</v>
      </c>
      <c r="G21" s="3">
        <f t="shared" si="2"/>
        <v>349.2</v>
      </c>
      <c r="H21" s="3">
        <f t="shared" si="3"/>
        <v>94.089999999999989</v>
      </c>
      <c r="I21" s="3">
        <f t="shared" si="4"/>
        <v>1296</v>
      </c>
      <c r="J21" s="3">
        <f t="shared" si="5"/>
        <v>196</v>
      </c>
      <c r="K21" s="32"/>
      <c r="L21" s="32"/>
      <c r="M21" s="32"/>
      <c r="N21" s="32"/>
      <c r="O21" s="32"/>
      <c r="P21" s="32"/>
      <c r="Q21" s="32"/>
      <c r="R21" s="32"/>
      <c r="S21" s="32"/>
      <c r="T21" s="14"/>
      <c r="U21" s="14"/>
      <c r="V21" s="14"/>
      <c r="W21" s="14"/>
      <c r="X21" s="14"/>
      <c r="Y21" s="14"/>
      <c r="Z21" s="14"/>
      <c r="AA21" s="14"/>
      <c r="AB21" s="14"/>
      <c r="AC21" s="22"/>
      <c r="AD21" s="14"/>
      <c r="AE21" s="22"/>
      <c r="AF21" s="22"/>
      <c r="AG21" s="14"/>
      <c r="AH21" s="14"/>
      <c r="AI21" s="14"/>
    </row>
    <row r="22" spans="1:35" x14ac:dyDescent="0.25">
      <c r="A22" s="9" t="s">
        <v>12</v>
      </c>
      <c r="B22" s="9">
        <f>SUM(B2:B21)</f>
        <v>192</v>
      </c>
      <c r="C22" s="9">
        <f t="shared" ref="C22:J22" si="6">SUM(C2:C21)</f>
        <v>125.10000000000001</v>
      </c>
      <c r="D22" s="9">
        <f t="shared" si="6"/>
        <v>446</v>
      </c>
      <c r="E22" s="9">
        <f t="shared" si="6"/>
        <v>1291.5</v>
      </c>
      <c r="F22" s="9">
        <f t="shared" si="6"/>
        <v>4581</v>
      </c>
      <c r="G22" s="9">
        <f t="shared" si="6"/>
        <v>3028.2999999999993</v>
      </c>
      <c r="H22" s="9">
        <f t="shared" si="6"/>
        <v>859.81</v>
      </c>
      <c r="I22" s="9">
        <f t="shared" si="6"/>
        <v>10828</v>
      </c>
      <c r="J22" s="9">
        <f t="shared" si="6"/>
        <v>1958</v>
      </c>
      <c r="K22" s="24"/>
      <c r="L22" s="25"/>
      <c r="M22" s="25"/>
      <c r="N22" s="25"/>
      <c r="O22" s="25"/>
      <c r="P22" s="25"/>
      <c r="Q22" s="25"/>
      <c r="R22" s="25"/>
      <c r="S22" s="26"/>
      <c r="T22" s="15"/>
      <c r="U22" s="15"/>
      <c r="V22" s="15"/>
      <c r="W22" s="15"/>
      <c r="X22" s="16"/>
      <c r="Y22" s="17"/>
      <c r="Z22" s="17"/>
      <c r="AA22" s="17"/>
      <c r="AB22" s="18"/>
      <c r="AC22" s="23">
        <f>AC2</f>
        <v>0.94751799224892264</v>
      </c>
      <c r="AD22" s="16"/>
      <c r="AE22" s="17"/>
      <c r="AF22" s="17"/>
      <c r="AG22" s="17"/>
      <c r="AH22" s="17"/>
      <c r="AI22" s="18"/>
    </row>
    <row r="23" spans="1:35" x14ac:dyDescent="0.25">
      <c r="A23" s="9" t="s">
        <v>13</v>
      </c>
      <c r="B23" s="9">
        <f>AVERAGE(B2:B21)</f>
        <v>9.6</v>
      </c>
      <c r="C23" s="9">
        <f t="shared" ref="C23:J23" si="7">AVERAGE(C2:C21)</f>
        <v>6.2550000000000008</v>
      </c>
      <c r="D23" s="9">
        <f t="shared" si="7"/>
        <v>22.3</v>
      </c>
      <c r="E23" s="9">
        <f t="shared" si="7"/>
        <v>64.575000000000003</v>
      </c>
      <c r="F23" s="9">
        <f t="shared" si="7"/>
        <v>229.05</v>
      </c>
      <c r="G23" s="9">
        <f t="shared" si="7"/>
        <v>151.41499999999996</v>
      </c>
      <c r="H23" s="9">
        <f t="shared" si="7"/>
        <v>42.990499999999997</v>
      </c>
      <c r="I23" s="9">
        <f t="shared" si="7"/>
        <v>541.4</v>
      </c>
      <c r="J23" s="9">
        <f t="shared" si="7"/>
        <v>97.9</v>
      </c>
      <c r="K23" s="27"/>
      <c r="L23" s="28"/>
      <c r="M23" s="28"/>
      <c r="N23" s="28"/>
      <c r="O23" s="28"/>
      <c r="P23" s="28"/>
      <c r="Q23" s="28"/>
      <c r="R23" s="28"/>
      <c r="S23" s="29"/>
      <c r="T23" s="15"/>
      <c r="U23" s="15"/>
      <c r="V23" s="15"/>
      <c r="W23" s="15"/>
      <c r="X23" s="19"/>
      <c r="Y23" s="20"/>
      <c r="Z23" s="20"/>
      <c r="AA23" s="20"/>
      <c r="AB23" s="21"/>
      <c r="AC23" s="23"/>
      <c r="AD23" s="19"/>
      <c r="AE23" s="20"/>
      <c r="AF23" s="20"/>
      <c r="AG23" s="20"/>
      <c r="AH23" s="20"/>
      <c r="AI23" s="21"/>
    </row>
    <row r="24" spans="1:35" x14ac:dyDescent="0.25">
      <c r="A24" s="7" t="s">
        <v>4</v>
      </c>
      <c r="B24" s="8">
        <v>6</v>
      </c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</row>
    <row r="25" spans="1:35" x14ac:dyDescent="0.25">
      <c r="A25" s="7" t="s">
        <v>5</v>
      </c>
      <c r="B25" s="8">
        <v>7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</row>
    <row r="26" spans="1:35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</row>
    <row r="27" spans="1:35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35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35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35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  <row r="55" spans="1:2" x14ac:dyDescent="0.25">
      <c r="A55" s="2" t="s">
        <v>4</v>
      </c>
      <c r="B55">
        <v>6</v>
      </c>
    </row>
    <row r="56" spans="1:2" x14ac:dyDescent="0.25">
      <c r="A56" s="2" t="s">
        <v>5</v>
      </c>
      <c r="B56">
        <v>7</v>
      </c>
    </row>
  </sheetData>
  <mergeCells count="30">
    <mergeCell ref="U2:U21"/>
    <mergeCell ref="V2:V21"/>
    <mergeCell ref="W2:W21"/>
    <mergeCell ref="X2:X21"/>
    <mergeCell ref="Q2:Q21"/>
    <mergeCell ref="R2:R21"/>
    <mergeCell ref="S2:S21"/>
    <mergeCell ref="K22:S23"/>
    <mergeCell ref="K2:K21"/>
    <mergeCell ref="L2:L21"/>
    <mergeCell ref="M2:M21"/>
    <mergeCell ref="N2:N21"/>
    <mergeCell ref="O2:O21"/>
    <mergeCell ref="P2:P21"/>
    <mergeCell ref="AI2:AI21"/>
    <mergeCell ref="T22:W23"/>
    <mergeCell ref="X22:AB23"/>
    <mergeCell ref="AD22:AI23"/>
    <mergeCell ref="AE2:AE21"/>
    <mergeCell ref="AC22:AC23"/>
    <mergeCell ref="AF2:AF21"/>
    <mergeCell ref="AG2:AG21"/>
    <mergeCell ref="AH2:AH21"/>
    <mergeCell ref="Z2:Z21"/>
    <mergeCell ref="AA2:AA21"/>
    <mergeCell ref="AB2:AB21"/>
    <mergeCell ref="AC2:AC21"/>
    <mergeCell ref="AD2:AD21"/>
    <mergeCell ref="Y2:Y21"/>
    <mergeCell ref="T2:T21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D4"/>
  <sheetViews>
    <sheetView workbookViewId="0">
      <selection activeCell="M38" sqref="M38"/>
    </sheetView>
  </sheetViews>
  <sheetFormatPr defaultRowHeight="15" x14ac:dyDescent="0.25"/>
  <cols>
    <col min="1" max="1" width="10.140625" bestFit="1" customWidth="1"/>
    <col min="2" max="3" width="12" bestFit="1" customWidth="1"/>
    <col min="4" max="4" width="11.42578125" bestFit="1" customWidth="1"/>
  </cols>
  <sheetData>
    <row r="1" spans="1:4" x14ac:dyDescent="0.25">
      <c r="A1" s="12"/>
      <c r="B1" s="12" t="s">
        <v>21</v>
      </c>
      <c r="C1" s="12" t="s">
        <v>22</v>
      </c>
      <c r="D1" s="12" t="s">
        <v>23</v>
      </c>
    </row>
    <row r="2" spans="1:4" x14ac:dyDescent="0.25">
      <c r="A2" s="10" t="s">
        <v>21</v>
      </c>
      <c r="B2" s="10">
        <v>1</v>
      </c>
      <c r="C2" s="10"/>
      <c r="D2" s="10"/>
    </row>
    <row r="3" spans="1:4" x14ac:dyDescent="0.25">
      <c r="A3" s="10" t="s">
        <v>22</v>
      </c>
      <c r="B3" s="10">
        <v>0.96988143587128894</v>
      </c>
      <c r="C3" s="10">
        <v>1</v>
      </c>
      <c r="D3" s="10"/>
    </row>
    <row r="4" spans="1:4" ht="15.75" thickBot="1" x14ac:dyDescent="0.3">
      <c r="A4" s="11" t="s">
        <v>23</v>
      </c>
      <c r="B4" s="11">
        <v>0.94080003579287763</v>
      </c>
      <c r="C4" s="11">
        <v>0.94283889774572927</v>
      </c>
      <c r="D4" s="11">
        <v>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I19"/>
  <sheetViews>
    <sheetView topLeftCell="A4" workbookViewId="0">
      <selection activeCell="K24" sqref="K24"/>
    </sheetView>
  </sheetViews>
  <sheetFormatPr defaultRowHeight="15" x14ac:dyDescent="0.25"/>
  <cols>
    <col min="1" max="1" width="26.28515625" bestFit="1" customWidth="1"/>
    <col min="2" max="2" width="16.85546875" bestFit="1" customWidth="1"/>
    <col min="3" max="3" width="23.28515625" bestFit="1" customWidth="1"/>
    <col min="4" max="4" width="15.5703125" bestFit="1" customWidth="1"/>
    <col min="5" max="5" width="12" bestFit="1" customWidth="1"/>
    <col min="6" max="6" width="14.7109375" bestFit="1" customWidth="1"/>
    <col min="7" max="7" width="13.140625" bestFit="1" customWidth="1"/>
    <col min="8" max="8" width="14.7109375" bestFit="1" customWidth="1"/>
    <col min="9" max="9" width="14.85546875" bestFit="1" customWidth="1"/>
  </cols>
  <sheetData>
    <row r="1" spans="1:9" x14ac:dyDescent="0.25">
      <c r="A1" t="s">
        <v>24</v>
      </c>
    </row>
    <row r="2" spans="1:9" ht="15.75" thickBot="1" x14ac:dyDescent="0.3"/>
    <row r="3" spans="1:9" x14ac:dyDescent="0.25">
      <c r="A3" s="13" t="s">
        <v>25</v>
      </c>
      <c r="B3" s="13"/>
    </row>
    <row r="4" spans="1:9" x14ac:dyDescent="0.25">
      <c r="A4" s="10" t="s">
        <v>26</v>
      </c>
      <c r="B4" s="10">
        <v>0.97310118203189033</v>
      </c>
    </row>
    <row r="5" spans="1:9" x14ac:dyDescent="0.25">
      <c r="A5" s="10" t="s">
        <v>27</v>
      </c>
      <c r="B5" s="10">
        <v>0.94692591047186225</v>
      </c>
    </row>
    <row r="6" spans="1:9" x14ac:dyDescent="0.25">
      <c r="A6" s="10" t="s">
        <v>28</v>
      </c>
      <c r="B6" s="10">
        <v>0.9406818999391402</v>
      </c>
    </row>
    <row r="7" spans="1:9" x14ac:dyDescent="0.25">
      <c r="A7" s="10" t="s">
        <v>29</v>
      </c>
      <c r="B7" s="10">
        <v>0.59867036387167871</v>
      </c>
    </row>
    <row r="8" spans="1:9" ht="15.75" thickBot="1" x14ac:dyDescent="0.3">
      <c r="A8" s="11" t="s">
        <v>30</v>
      </c>
      <c r="B8" s="11">
        <v>20</v>
      </c>
    </row>
    <row r="10" spans="1:9" ht="15.75" thickBot="1" x14ac:dyDescent="0.3">
      <c r="A10" t="s">
        <v>31</v>
      </c>
    </row>
    <row r="11" spans="1:9" x14ac:dyDescent="0.25">
      <c r="A11" s="12"/>
      <c r="B11" s="12" t="s">
        <v>36</v>
      </c>
      <c r="C11" s="12" t="s">
        <v>37</v>
      </c>
      <c r="D11" s="12" t="s">
        <v>38</v>
      </c>
      <c r="E11" s="12" t="s">
        <v>20</v>
      </c>
      <c r="F11" s="12" t="s">
        <v>39</v>
      </c>
    </row>
    <row r="12" spans="1:9" x14ac:dyDescent="0.25">
      <c r="A12" s="10" t="s">
        <v>32</v>
      </c>
      <c r="B12" s="10">
        <v>2</v>
      </c>
      <c r="C12" s="10">
        <v>108.7070945221698</v>
      </c>
      <c r="D12" s="10">
        <v>54.353547261084898</v>
      </c>
      <c r="E12" s="10">
        <v>151.6534774420131</v>
      </c>
      <c r="F12" s="10">
        <v>1.4504464449489898E-11</v>
      </c>
    </row>
    <row r="13" spans="1:9" x14ac:dyDescent="0.25">
      <c r="A13" s="10" t="s">
        <v>33</v>
      </c>
      <c r="B13" s="10">
        <v>17</v>
      </c>
      <c r="C13" s="10">
        <v>6.0929054778302199</v>
      </c>
      <c r="D13" s="10">
        <v>0.35840620457824823</v>
      </c>
      <c r="E13" s="10"/>
      <c r="F13" s="10"/>
    </row>
    <row r="14" spans="1:9" ht="15.75" thickBot="1" x14ac:dyDescent="0.3">
      <c r="A14" s="11" t="s">
        <v>34</v>
      </c>
      <c r="B14" s="11">
        <v>19</v>
      </c>
      <c r="C14" s="11">
        <v>114.80000000000001</v>
      </c>
      <c r="D14" s="11"/>
      <c r="E14" s="11"/>
      <c r="F14" s="11"/>
    </row>
    <row r="15" spans="1:9" ht="15.75" thickBot="1" x14ac:dyDescent="0.3"/>
    <row r="16" spans="1:9" x14ac:dyDescent="0.25">
      <c r="A16" s="12"/>
      <c r="B16" s="12" t="s">
        <v>40</v>
      </c>
      <c r="C16" s="12" t="s">
        <v>29</v>
      </c>
      <c r="D16" s="12" t="s">
        <v>41</v>
      </c>
      <c r="E16" s="12" t="s">
        <v>42</v>
      </c>
      <c r="F16" s="12" t="s">
        <v>43</v>
      </c>
      <c r="G16" s="12" t="s">
        <v>44</v>
      </c>
      <c r="H16" s="12" t="s">
        <v>45</v>
      </c>
      <c r="I16" s="12" t="s">
        <v>46</v>
      </c>
    </row>
    <row r="17" spans="1:9" x14ac:dyDescent="0.25">
      <c r="A17" s="10" t="s">
        <v>35</v>
      </c>
      <c r="B17" s="10">
        <v>1.8353069399417232</v>
      </c>
      <c r="C17" s="10">
        <v>0.47106499720266964</v>
      </c>
      <c r="D17" s="10">
        <v>3.8960800544305907</v>
      </c>
      <c r="E17" s="10">
        <v>1.1615309956617918E-3</v>
      </c>
      <c r="F17" s="10">
        <v>0.8414466706715229</v>
      </c>
      <c r="G17" s="10">
        <v>2.8291672092119233</v>
      </c>
      <c r="H17" s="10">
        <v>0.8414466706715229</v>
      </c>
      <c r="I17" s="10">
        <v>2.8291672092119233</v>
      </c>
    </row>
    <row r="18" spans="1:9" x14ac:dyDescent="0.25">
      <c r="A18" s="10" t="s">
        <v>47</v>
      </c>
      <c r="B18" s="10">
        <v>0.94594772276820127</v>
      </c>
      <c r="C18" s="10">
        <v>0.21257648681024832</v>
      </c>
      <c r="D18" s="10">
        <v>4.4499170014630094</v>
      </c>
      <c r="E18" s="10">
        <v>3.514798847785514E-4</v>
      </c>
      <c r="F18" s="10">
        <v>0.49745053941486073</v>
      </c>
      <c r="G18" s="10">
        <v>1.3944449061215418</v>
      </c>
      <c r="H18" s="10">
        <v>0.49745053941486073</v>
      </c>
      <c r="I18" s="10">
        <v>1.3944449061215418</v>
      </c>
    </row>
    <row r="19" spans="1:9" ht="15.75" thickBot="1" x14ac:dyDescent="0.3">
      <c r="A19" s="11" t="s">
        <v>48</v>
      </c>
      <c r="B19" s="11">
        <v>8.561778727009467E-2</v>
      </c>
      <c r="C19" s="11">
        <v>6.0483308650903213E-2</v>
      </c>
      <c r="D19" s="11">
        <v>1.4155605766255666</v>
      </c>
      <c r="E19" s="11">
        <v>0.17496366443333658</v>
      </c>
      <c r="F19" s="11">
        <v>-4.1990839520481549E-2</v>
      </c>
      <c r="G19" s="11">
        <v>0.21322641406067089</v>
      </c>
      <c r="H19" s="11">
        <v>-4.1990839520481549E-2</v>
      </c>
      <c r="I19" s="11">
        <v>0.21322641406067089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Титульник</vt:lpstr>
      <vt:lpstr>Основная часть</vt:lpstr>
      <vt:lpstr>Корреляция</vt:lpstr>
      <vt:lpstr>Регрессия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2022-12-20T18:23:45Z</dcterms:modified>
</cp:coreProperties>
</file>